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240" windowWidth="15570" windowHeight="9660" tabRatio="935"/>
  </bookViews>
  <sheets>
    <sheet name="1010" sheetId="24" r:id="rId1"/>
  </sheets>
  <calcPr calcId="125725" refMode="R1C1"/>
</workbook>
</file>

<file path=xl/calcChain.xml><?xml version="1.0" encoding="utf-8"?>
<calcChain xmlns="http://schemas.openxmlformats.org/spreadsheetml/2006/main">
  <c r="K113" i="24"/>
  <c r="I113"/>
  <c r="I110"/>
  <c r="I104"/>
  <c r="I105"/>
  <c r="H92"/>
  <c r="H93"/>
  <c r="H94"/>
  <c r="H95"/>
  <c r="H96"/>
  <c r="H97"/>
  <c r="I94"/>
  <c r="I95"/>
  <c r="I96"/>
  <c r="E94"/>
  <c r="E95"/>
  <c r="E96"/>
  <c r="I92"/>
  <c r="I93"/>
  <c r="I97"/>
  <c r="E92"/>
  <c r="E93"/>
  <c r="E97"/>
  <c r="K97" s="1"/>
  <c r="J63"/>
  <c r="I63"/>
  <c r="J48"/>
  <c r="J49"/>
  <c r="J50"/>
  <c r="J51"/>
  <c r="J52"/>
  <c r="J53"/>
  <c r="I48"/>
  <c r="I49"/>
  <c r="I50"/>
  <c r="K50" s="1"/>
  <c r="I51"/>
  <c r="I52"/>
  <c r="I53"/>
  <c r="K52"/>
  <c r="K53"/>
  <c r="H53"/>
  <c r="E53"/>
  <c r="H52"/>
  <c r="E52"/>
  <c r="K48"/>
  <c r="H48"/>
  <c r="H49"/>
  <c r="H50"/>
  <c r="H51"/>
  <c r="H54"/>
  <c r="E48"/>
  <c r="E49"/>
  <c r="E50"/>
  <c r="E51"/>
  <c r="E34"/>
  <c r="D29"/>
  <c r="H59"/>
  <c r="E31"/>
  <c r="J72"/>
  <c r="I72"/>
  <c r="H72"/>
  <c r="E72"/>
  <c r="H113"/>
  <c r="E113"/>
  <c r="I87"/>
  <c r="E82"/>
  <c r="J19"/>
  <c r="I19"/>
  <c r="K92" l="1"/>
  <c r="K94"/>
  <c r="K96"/>
  <c r="K95"/>
  <c r="K93"/>
  <c r="K51"/>
  <c r="K49"/>
  <c r="E29"/>
  <c r="K72"/>
  <c r="I82"/>
  <c r="J82" l="1"/>
  <c r="I112"/>
  <c r="J108"/>
  <c r="I108"/>
  <c r="I103"/>
  <c r="K102"/>
  <c r="I102"/>
  <c r="I99"/>
  <c r="I98"/>
  <c r="I91"/>
  <c r="J87"/>
  <c r="E56" l="1"/>
  <c r="H56"/>
  <c r="I56"/>
  <c r="J56"/>
  <c r="E68"/>
  <c r="H68"/>
  <c r="I68"/>
  <c r="J68"/>
  <c r="C29"/>
  <c r="K56" l="1"/>
  <c r="K68"/>
  <c r="E59" l="1"/>
  <c r="H87" l="1"/>
  <c r="H86"/>
  <c r="E87"/>
  <c r="E86"/>
  <c r="K87" l="1"/>
  <c r="I16"/>
  <c r="E16"/>
  <c r="H112" l="1"/>
  <c r="E112"/>
  <c r="H109"/>
  <c r="E109"/>
  <c r="H105"/>
  <c r="E105"/>
  <c r="H104"/>
  <c r="E104"/>
  <c r="H103"/>
  <c r="E103"/>
  <c r="H100"/>
  <c r="E100"/>
  <c r="K103" l="1"/>
  <c r="K112"/>
  <c r="J71"/>
  <c r="I71"/>
  <c r="H71"/>
  <c r="E71"/>
  <c r="J61"/>
  <c r="I61"/>
  <c r="H61"/>
  <c r="E61"/>
  <c r="J62"/>
  <c r="I62"/>
  <c r="H62"/>
  <c r="E62"/>
  <c r="J73"/>
  <c r="I73"/>
  <c r="E73"/>
  <c r="H73"/>
  <c r="K62" l="1"/>
  <c r="K61"/>
  <c r="K71"/>
  <c r="K73"/>
  <c r="H114" l="1"/>
  <c r="E114"/>
  <c r="H98" l="1"/>
  <c r="H99"/>
  <c r="E98"/>
  <c r="E99"/>
  <c r="K98" l="1"/>
  <c r="K99"/>
  <c r="H82" l="1"/>
  <c r="H55"/>
  <c r="J54"/>
  <c r="J55"/>
  <c r="I54"/>
  <c r="I55"/>
  <c r="E55"/>
  <c r="J47"/>
  <c r="I47"/>
  <c r="H47"/>
  <c r="E54"/>
  <c r="E47"/>
  <c r="H19"/>
  <c r="E19"/>
  <c r="H110"/>
  <c r="E110"/>
  <c r="H108"/>
  <c r="E108"/>
  <c r="E106"/>
  <c r="H91"/>
  <c r="E91"/>
  <c r="J66"/>
  <c r="I66"/>
  <c r="H66"/>
  <c r="E66"/>
  <c r="J60"/>
  <c r="I60"/>
  <c r="H60"/>
  <c r="E60"/>
  <c r="J59"/>
  <c r="I59"/>
  <c r="J16"/>
  <c r="K16" s="1"/>
  <c r="H16"/>
  <c r="K110" l="1"/>
  <c r="K91"/>
  <c r="K108"/>
  <c r="K82"/>
  <c r="K47"/>
  <c r="K54"/>
  <c r="K59"/>
  <c r="K60"/>
  <c r="K66"/>
  <c r="K19"/>
  <c r="K55"/>
</calcChain>
</file>

<file path=xl/sharedStrings.xml><?xml version="1.0" encoding="utf-8"?>
<sst xmlns="http://schemas.openxmlformats.org/spreadsheetml/2006/main" count="295" uniqueCount="172">
  <si>
    <r>
      <rPr>
        <sz val="11"/>
        <rFont val="Times New Roman"/>
        <family val="1"/>
        <charset val="204"/>
      </rPr>
      <t>х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</si>
  <si>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</si>
  <si>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</si>
  <si>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</si>
  <si>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1.</t>
    </r>
  </si>
  <si>
    <r>
      <rPr>
        <sz val="11"/>
        <rFont val="Times New Roman"/>
        <family val="1"/>
        <charset val="204"/>
      </rPr>
      <t>Надходження, всього:</t>
    </r>
  </si>
  <si>
    <r>
      <rPr>
        <sz val="11"/>
        <rFont val="Times New Roman"/>
        <family val="1"/>
        <charset val="204"/>
      </rPr>
      <t>Бюджет розвитку за джерелами</t>
    </r>
  </si>
  <si>
    <r>
      <rPr>
        <sz val="11"/>
        <rFont val="Times New Roman"/>
        <family val="1"/>
        <charset val="204"/>
      </rPr>
      <t>Запозичення до бюджету</t>
    </r>
  </si>
  <si>
    <r>
      <rPr>
        <sz val="11"/>
        <rFont val="Times New Roman"/>
        <family val="1"/>
        <charset val="204"/>
      </rPr>
      <t>Інші джерела</t>
    </r>
  </si>
  <si>
    <r>
      <rPr>
        <sz val="11"/>
        <rFont val="Times New Roman"/>
        <family val="1"/>
        <charset val="204"/>
      </rPr>
      <t>Пояснення щодо причин відхилення фактичних надходжень від планового показника</t>
    </r>
  </si>
  <si>
    <r>
      <rPr>
        <sz val="11"/>
        <rFont val="Times New Roman"/>
        <family val="1"/>
        <charset val="204"/>
      </rPr>
      <t>Видатки бюджету розвитку всього:</t>
    </r>
  </si>
  <si>
    <r>
      <rPr>
        <sz val="11"/>
        <rFont val="Times New Roman"/>
        <family val="1"/>
        <charset val="204"/>
      </rPr>
      <t>Пояснення щодо причин відхилення касовихвидатків від планового показника</t>
    </r>
  </si>
  <si>
    <r>
      <rPr>
        <sz val="11"/>
        <rFont val="Times New Roman"/>
        <family val="1"/>
        <charset val="204"/>
      </rPr>
      <t>Пояснення щодо причин відхилення фактичних надходжень від касових видатків</t>
    </r>
  </si>
  <si>
    <r>
      <rPr>
        <sz val="11"/>
        <rFont val="Times New Roman"/>
        <family val="1"/>
        <charset val="204"/>
      </rPr>
      <t>Всього за інцест.проектами</t>
    </r>
  </si>
  <si>
    <r>
      <rPr>
        <sz val="11"/>
        <rFont val="Times New Roman"/>
        <family val="1"/>
        <charset val="204"/>
      </rPr>
      <t>Інвестиційний проект (програма )1</t>
    </r>
  </si>
  <si>
    <r>
      <rPr>
        <sz val="11"/>
        <rFont val="Times New Roman"/>
        <family val="1"/>
        <charset val="204"/>
      </rPr>
      <t>Пояснення щодо причин відхилення касових видатків на виконання інвестиційного проекту (програми) 1 від планового показника</t>
    </r>
  </si>
  <si>
    <r>
      <rPr>
        <sz val="11"/>
        <rFont val="Times New Roman"/>
        <family val="1"/>
        <charset val="204"/>
      </rPr>
      <t>Напрям спрямування коштів (об’єкт)1</t>
    </r>
  </si>
  <si>
    <r>
      <rPr>
        <sz val="11"/>
        <rFont val="Times New Roman"/>
        <family val="1"/>
        <charset val="204"/>
      </rPr>
      <t>Напрям спрямування коштів(об’ єкт)2</t>
    </r>
  </si>
  <si>
    <r>
      <rPr>
        <sz val="11"/>
        <rFont val="Times New Roman"/>
        <family val="1"/>
        <charset val="204"/>
      </rPr>
      <t>Кап.видатки з утримання бюджетних установ</t>
    </r>
  </si>
  <si>
    <t xml:space="preserve">Додаток </t>
  </si>
  <si>
    <t>до Методичних рекомендацій щодо здійснення оцінки ефективності бюджетних програм</t>
  </si>
  <si>
    <t>1.</t>
  </si>
  <si>
    <t>(КПКВК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</si>
  <si>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</si>
  <si>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</si>
  <si>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</si>
  <si>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</si>
  <si>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(КФКВК)1</t>
  </si>
  <si>
    <t>4.</t>
  </si>
  <si>
    <t>Мета бюджетної програми:</t>
  </si>
  <si>
    <t>5.</t>
  </si>
  <si>
    <t>Оцінка  ефективності бюджетної програми за критеріями:</t>
  </si>
  <si>
    <t>5.1 «Виконання бюджетної програми за напрямами використання бюджетних коштів»:                                                    (тис. грн)</t>
  </si>
  <si>
    <t>загальний фонд</t>
  </si>
  <si>
    <t>спеціальний фонд</t>
  </si>
  <si>
    <t>разом</t>
  </si>
  <si>
    <t>спеціальн ий фонд</t>
  </si>
  <si>
    <t>загальн ий фонд</t>
  </si>
  <si>
    <t>спеціаль ний фонд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</si>
  <si>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</si>
  <si>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</si>
  <si>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</si>
  <si>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</si>
  <si>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</si>
  <si>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</si>
  <si>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</si>
  <si>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</si>
  <si>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</si>
  <si>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План з урахуванням змін</t>
  </si>
  <si>
    <t>Виконано</t>
  </si>
  <si>
    <t>Відхилення</t>
  </si>
  <si>
    <t>5.2 «Виконання бюджетної програми за джерелами надходжень спеціального фонду»                     (тис .грн.)</t>
  </si>
  <si>
    <t>5.3. «Виконання результативних показників бюджетної програми за напрямками використання бюджетних коштів»     (тис.грн.)</t>
  </si>
  <si>
    <t>Оцінка відповідності фактичних результативних показників проведеним видаткам за напрямком використання бюджетних коштів, спрямованих на досягненя цих показників</t>
  </si>
  <si>
    <t>Напрям використання бюджетних коштів</t>
  </si>
  <si>
    <t>Аналіз бюджетної програми показав, що кошти  використані за призначенням та  спрямовані  на  досягнення  запланованих показників.</t>
  </si>
  <si>
    <t>Відхилення виконання    (у відсотках)</t>
  </si>
  <si>
    <t>Пояснення щодо збільшення (зменшення) обсягів проведених видатків (наданих кредитів) порівняно із аналогічними показниками попереднього року</t>
  </si>
  <si>
    <t>Пояснення щодо динаміки результативних показників за відповідним напрямом використання бюджетних коштів</t>
  </si>
  <si>
    <t>Пояснення щодо збільшення(зменшення) обсягів проведених видатків (наданих кредитів ) за напрямом використання бюджетних коштів порівняно із аналогічними показниками попереднього року , а також щодо змін у структурі напрямів використання коштів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</si>
  <si>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</si>
  <si>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</si>
  <si>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</si>
  <si>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Виконано всього</t>
  </si>
  <si>
    <t>Залишок фінансування на майбутні періоди</t>
  </si>
  <si>
    <t>Спеціальний фонд</t>
  </si>
  <si>
    <t>Видатки (надані кредити)</t>
  </si>
  <si>
    <t>Загальний фонд</t>
  </si>
  <si>
    <t>0600000</t>
  </si>
  <si>
    <t>0610000</t>
  </si>
  <si>
    <t>0611010</t>
  </si>
  <si>
    <t>Надання дошкільної освіти</t>
  </si>
  <si>
    <t>кількість груп</t>
  </si>
  <si>
    <t>кількість дітей, що відвідують дошкільні заклади</t>
  </si>
  <si>
    <t xml:space="preserve">кількість дітей від 0 до 6 років </t>
  </si>
  <si>
    <t>х</t>
  </si>
  <si>
    <t>Залишок на кінець року</t>
  </si>
  <si>
    <t>Пояснення причин відхилень фактичних обсягів надходжень від планових:</t>
  </si>
  <si>
    <t>якості</t>
  </si>
  <si>
    <t>відсоток охоплення дітей дошкільною освітою</t>
  </si>
  <si>
    <t>Надходження із загального фонду бюджету до спецфонду (бюджету розвитку)</t>
  </si>
  <si>
    <t>№ з/п</t>
  </si>
  <si>
    <t>Показники</t>
  </si>
  <si>
    <t>В т.ч.</t>
  </si>
  <si>
    <t>Залишок на початок року</t>
  </si>
  <si>
    <t>1.1</t>
  </si>
  <si>
    <t>Власних надходжень</t>
  </si>
  <si>
    <t>1.2</t>
  </si>
  <si>
    <t>Інших надходжень</t>
  </si>
  <si>
    <t>Пояснення причин наявності залишку надходжень спеціального фонду, в т.ч. власних надходжень бюджетних установ та інших надходжень , на початок року...</t>
  </si>
  <si>
    <t>Надходження</t>
  </si>
  <si>
    <t>2.1</t>
  </si>
  <si>
    <t>2.2</t>
  </si>
  <si>
    <t>Надходження позик</t>
  </si>
  <si>
    <t>2.3</t>
  </si>
  <si>
    <t>Повернення кредитів</t>
  </si>
  <si>
    <t>2.4</t>
  </si>
  <si>
    <t>Інші надходження</t>
  </si>
  <si>
    <t>3.1</t>
  </si>
  <si>
    <t>3.2</t>
  </si>
  <si>
    <t>Затверджено паспортом бюджетної програми на звітний період</t>
  </si>
  <si>
    <t>Виконано за звітний період (касові видатки/надані кредити)</t>
  </si>
  <si>
    <t>затрат</t>
  </si>
  <si>
    <t>продукту</t>
  </si>
  <si>
    <t>ефективності</t>
  </si>
  <si>
    <t>5.4 « Виконання показників бюджетної програми порівняно із показниками попереднього року»:    (тис. грн)</t>
  </si>
  <si>
    <t>Попередній рік</t>
  </si>
  <si>
    <t>Звітний рік</t>
  </si>
  <si>
    <t>5.5 «Виконання інвестиційних (проектів) програм»:</t>
  </si>
  <si>
    <t>Код</t>
  </si>
  <si>
    <t>6=5-4</t>
  </si>
  <si>
    <t>8=3-7</t>
  </si>
  <si>
    <t>1.1.</t>
  </si>
  <si>
    <t>1.2.</t>
  </si>
  <si>
    <t>1.3.</t>
  </si>
  <si>
    <t>1.4.</t>
  </si>
  <si>
    <t>з них, хлопчиків</t>
  </si>
  <si>
    <t xml:space="preserve">        дівчаток</t>
  </si>
  <si>
    <t>2.1.</t>
  </si>
  <si>
    <t>2.2.</t>
  </si>
  <si>
    <t>2.2.1.</t>
  </si>
  <si>
    <t>2.2.2.</t>
  </si>
  <si>
    <t>2.3.</t>
  </si>
  <si>
    <t>3.1.</t>
  </si>
  <si>
    <t>3.2.</t>
  </si>
  <si>
    <t>3.3.</t>
  </si>
  <si>
    <t>4.1.</t>
  </si>
  <si>
    <t>4.2.</t>
  </si>
  <si>
    <t xml:space="preserve">6.Узагальнений висновок щодо: </t>
  </si>
  <si>
    <t>витрати на перебування 1 дитини в  закладі дошкільної освіти</t>
  </si>
  <si>
    <t xml:space="preserve">витрати на перебування 1 дитини в закладі дошкільної освіти </t>
  </si>
  <si>
    <t xml:space="preserve">  дівчаток</t>
  </si>
  <si>
    <t>Забезпечити створення належних умов для надання на належному рівні дошкільної освіти та виховання дівчаток та хлопчиків</t>
  </si>
  <si>
    <r>
      <t xml:space="preserve">5.6    «Наявність фінансових порушень за результатами контрольних заходів»: </t>
    </r>
    <r>
      <rPr>
        <i/>
        <sz val="11"/>
        <rFont val="Times New Roman"/>
        <family val="1"/>
        <charset val="204"/>
      </rPr>
      <t>Фінансових порушень не виявлено.</t>
    </r>
  </si>
  <si>
    <r>
      <rPr>
        <b/>
        <sz val="11"/>
        <rFont val="Times New Roman"/>
        <family val="1"/>
        <charset val="204"/>
      </rPr>
      <t xml:space="preserve">Довгострокових наслідків бюджетної програми: </t>
    </r>
    <r>
      <rPr>
        <i/>
        <sz val="11"/>
        <rFont val="Times New Roman"/>
        <family val="1"/>
        <charset val="204"/>
      </rPr>
      <t>бюджетна програма має  довгостроковий термін дії.</t>
    </r>
  </si>
  <si>
    <t>Оцінка ефективності бюджетної програми за 2022 рік</t>
  </si>
  <si>
    <t>Забезпечення  виконання капітальних видатків для закладів дошкільної освіти</t>
  </si>
  <si>
    <t>4.3.</t>
  </si>
  <si>
    <r>
      <rPr>
        <b/>
        <sz val="11"/>
        <rFont val="Times New Roman"/>
        <family val="1"/>
        <charset val="204"/>
      </rPr>
      <t>ефективності бюджетної програми:</t>
    </r>
    <r>
      <rPr>
        <sz val="11"/>
        <rFont val="Times New Roman"/>
        <family val="1"/>
        <charset val="204"/>
      </rPr>
      <t xml:space="preserve"> ч</t>
    </r>
    <r>
      <rPr>
        <i/>
        <sz val="11"/>
        <rFont val="Times New Roman"/>
        <family val="1"/>
        <charset val="204"/>
      </rPr>
      <t>ерез введення військового стану було призупинено освітній процес в закладах дошкільної освіти, що призвело до залишку кошторисних призначень на кінець року. Завдання бюджетної програми вцілому виконано в тих закладах дошкільної освіти, які функціонували.</t>
    </r>
  </si>
  <si>
    <t>коштів, отриманих як плата за послуги, надійшло менше ніж планувалось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 через  введенням військового стану; власні  надходження  протягом  року  не уточнюються, благодійні внески  запланувати неможливо.</t>
  </si>
  <si>
    <r>
      <t>Пояснення щодо розбіжностей між фактичними та плановии результативними показниками:</t>
    </r>
    <r>
      <rPr>
        <i/>
        <sz val="12"/>
        <rFont val="Times New Roman"/>
        <family val="1"/>
        <charset val="204"/>
      </rPr>
      <t xml:space="preserve"> зменшення кількості дітей, що відвідують дошкільні заклади пояснюється у зв'язку із призупиненням освітнього процесу протягом року через введення воєнного стану також з міграцією дітей за межі міста .</t>
    </r>
  </si>
  <si>
    <t>Аналіз бюджетної програми показав, через введення військового стану було призупинено освітній процес в закладах дошкільної освіти, що призвело до зменшення видатків у порівнянні з попередім роком. Завдання бюджетної програми вцілому виконано в тих закладах дошкільної освіти, які функціонували.</t>
  </si>
  <si>
    <t>Відділ освіти, молоді та спорту Новгород-Сіверської міської ради Чернігівської області</t>
  </si>
  <si>
    <t>Забезпечити створення належних умов для надання на належному рівні дошкільної освіти та виховання хлопців та дівчат</t>
  </si>
  <si>
    <r>
      <t>Пояснення щодо причин відхилення касових видатків(наданих кредитів) від планового показника:</t>
    </r>
    <r>
      <rPr>
        <i/>
        <sz val="12"/>
        <rFont val="Times New Roman"/>
        <family val="1"/>
        <charset val="204"/>
      </rPr>
      <t xml:space="preserve"> відхилення касових видатків від затверджених у паспорті бюджетної програми пояснюється залишком плану через введення воєнного стану: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процесу; все це вплинуло на виникнення залишку плану по загальному та спеціальному фондах.</t>
    </r>
  </si>
  <si>
    <t>Усього середньорічне число ставок (штатних одиниць)</t>
  </si>
  <si>
    <t>з них: чоловіків</t>
  </si>
  <si>
    <t>з них: жінок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</si>
  <si>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</si>
  <si>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</si>
  <si>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</si>
  <si>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</si>
  <si>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закладів дошкільної освіти</t>
  </si>
  <si>
    <t>сума коштів передбачено кошторисом на проведення капітального ремонту приміщень</t>
  </si>
  <si>
    <r>
      <t>Пояснення щодо розбіжностей між фактичними та плановии результативними показниками:</t>
    </r>
    <r>
      <rPr>
        <sz val="12"/>
        <rFont val="Times New Roman"/>
        <family val="1"/>
        <charset val="204"/>
      </rPr>
      <t xml:space="preserve"> </t>
    </r>
  </si>
  <si>
    <t>кількість закладів в яких буде проведено капітальний ремонт</t>
  </si>
  <si>
    <t>середні витрати на проведення капітального ремонту в одному закладі</t>
  </si>
  <si>
    <t>діто-дні відвідування</t>
  </si>
  <si>
    <r>
      <t>Пояснення щодо розбіжностей між фактичними та плановии результативними показниками: :</t>
    </r>
    <r>
      <rPr>
        <i/>
        <sz val="12"/>
        <rFont val="Times New Roman"/>
        <family val="1"/>
        <charset val="204"/>
      </rPr>
      <t xml:space="preserve"> у зв'язку із призупиненням освітнього процесу протягом року зменшилася к-сть дітей, тому зменшилисья середні витрати на одну дитину в порівнянні з попереднім періодом. Зменшення діто-днів відвідування пояснюється запровадженням карантинних заходів на території України та зміною безпекової ситуації на території громади після 24 лютого 2022 року.</t>
    </r>
  </si>
  <si>
    <t>кількість днів відвідування однією дитиною на рік</t>
  </si>
  <si>
    <t>відсоток проведених капітальних ремонтів</t>
  </si>
  <si>
    <r>
      <rPr>
        <b/>
        <sz val="12"/>
        <rFont val="Times New Roman"/>
        <family val="1"/>
        <charset val="204"/>
      </rPr>
      <t xml:space="preserve">Пояснення щодо розбіжностей між фактичними та плановии результативними показниками: </t>
    </r>
    <r>
      <rPr>
        <i/>
        <sz val="12"/>
        <rFont val="Times New Roman"/>
        <family val="1"/>
        <charset val="204"/>
      </rPr>
      <t>Зменшення кількості діто-днів відвідування пояснюєтьсязапровадженням карантинних заходів на території України та зміною безпекової ситуації на території громади після 24 лютого 2022 року.</t>
    </r>
  </si>
  <si>
    <t xml:space="preserve">Завдання програми в забезпеченні створення належних умов для надання на належному рівні дошкільної освіти та виховання дівчаток та хлопчиків частково виконано. Провівши аналіз даної програми, ми бачимо, що є відхилення  між  плановими та  фактичними  результативними  показниками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
</t>
  </si>
  <si>
    <t>Зменшення обсягів проведених видатків у звітному році порівняно із аналогічними показниками попереднього року пояснюється  через введення воєнного стану: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процесу;  все це вплинуло на зменшення видатків звітного періоду.</t>
  </si>
  <si>
    <t>Зменшення обсягів проведених видатків у звітному році порівняно із аналогічними показниками попереднього року пояснюється  через введення воєнного стану: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процесу; станом на 01.01.2023 року обліковується кредиторська заборгованість в сумі 52,283 тис.грн.; все це вплинуло на зменшення видатків звітного періоду.Видатки по спеціальному фонду зросли в зв'язку з проведенням планового улаштування пожежної сигналізації в закладах дошкільної освіти.</t>
  </si>
  <si>
    <t>Зменшення результативних показників у звітному році порівняно із аналогічними показниками попереднього року пояснюється  через введення воєнного стану: у зв’язку з відсутністю організаційних і технічних умов для виконання посадових обов'язків протягом року заклади дошкільної освіти не функціонували в штатному режимі; міграцією дітей за межі міста;   по заробітній платі проведено заходи по економії коштів (за рахунок оплати 2/3 посадового окладу; відповідно до постанови КМУ від 09.06.2021 №590 зі змінами обмежено фінансування незахищених видатків; зменшилися витрати на споживання комунальних послуг та енергоносіїв після зупинення освітнього процесу; все це вплинуло на зменшення видатків звітного періоду. Показникипо спеціальному фонду зросли в зв'язку з проведенням планового улаштування пожежної сигналізації в закладах дошкільної освіти.</t>
  </si>
  <si>
    <r>
      <t>5.7    «Стан фінансової дисципліни» :</t>
    </r>
    <r>
      <rPr>
        <i/>
        <sz val="11"/>
        <rFont val="Times New Roman"/>
        <family val="1"/>
        <charset val="204"/>
      </rPr>
      <t xml:space="preserve">  станом на 01.01.2023р. наявна кредиторська заборгованість в сумі 52283,88 грн. на придбання товарів,послуг, оскільки дані видатки відносяться до третьої черги відповідно до постанови КМУ від 09.06.2021 р. №590 зі змінами.</t>
    </r>
  </si>
  <si>
    <r>
      <rPr>
        <b/>
        <sz val="11"/>
        <rFont val="Times New Roman"/>
        <family val="1"/>
        <charset val="204"/>
      </rPr>
      <t xml:space="preserve">актуальності бюджетної програми: </t>
    </r>
    <r>
      <rPr>
        <i/>
        <sz val="11"/>
        <rFont val="Times New Roman"/>
        <family val="1"/>
        <charset val="204"/>
      </rPr>
      <t xml:space="preserve">програма розроблена для забезпечення  реалізації державної політики в галузі освіти на території громади, забезпечення якості та доступності  дошкільної освіти </t>
    </r>
  </si>
  <si>
    <r>
      <rPr>
        <b/>
        <sz val="11"/>
        <rFont val="Times New Roman"/>
        <family val="1"/>
        <charset val="204"/>
      </rPr>
      <t xml:space="preserve">корисності бюджетної програми: </t>
    </r>
    <r>
      <rPr>
        <i/>
        <sz val="11"/>
        <rFont val="Times New Roman"/>
        <family val="1"/>
        <charset val="204"/>
      </rPr>
      <t xml:space="preserve"> контроль за наданням якісної та доступної дошкільної освіти на території громади.</t>
    </r>
  </si>
  <si>
    <t xml:space="preserve">Головний бухгалтер </t>
  </si>
  <si>
    <t>Олена Тиченко</t>
  </si>
  <si>
    <t>0921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</si>
</sst>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14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5"/>
  </cellStyleXfs>
  <cellXfs count="98">
    <xf numFmtId="0" fontId="0" fillId="0" borderId="0" xfId="0"/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left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5" fontId="6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4" fontId="8" fillId="0" borderId="8" xfId="0" applyNumberFormat="1" applyFont="1" applyFill="1" applyBorder="1" applyAlignment="1">
      <alignment horizontal="left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3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CCFF99"/>
      <color rgb="FFFFFFCC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1"/>
  <sheetViews>
    <sheetView tabSelected="1" topLeftCell="A72" zoomScale="90" zoomScaleNormal="90" zoomScaleSheetLayoutView="75" workbookViewId="0">
      <selection activeCell="A76" sqref="A76:K76"/>
    </sheetView>
  </sheetViews>
  <sheetFormatPr defaultColWidth="34" defaultRowHeight="12.75"/>
  <cols>
    <col min="1" max="1" width="5.42578125" style="1" customWidth="1"/>
    <col min="2" max="2" width="34" style="1"/>
    <col min="3" max="3" width="13.7109375" style="1" customWidth="1"/>
    <col min="4" max="4" width="15.42578125" style="1" customWidth="1"/>
    <col min="5" max="5" width="17.85546875" style="1" customWidth="1"/>
    <col min="6" max="6" width="13.140625" style="1" customWidth="1"/>
    <col min="7" max="7" width="12.85546875" style="1" customWidth="1"/>
    <col min="8" max="8" width="13.7109375" style="1" customWidth="1"/>
    <col min="9" max="9" width="12.7109375" style="1" customWidth="1"/>
    <col min="10" max="10" width="11.42578125" style="1" customWidth="1"/>
    <col min="11" max="11" width="14.28515625" style="1" customWidth="1"/>
    <col min="12" max="16384" width="34" style="1"/>
  </cols>
  <sheetData>
    <row r="1" spans="1:11">
      <c r="H1" s="53" t="s">
        <v>19</v>
      </c>
      <c r="I1" s="53"/>
      <c r="J1" s="53"/>
      <c r="K1" s="53"/>
    </row>
    <row r="2" spans="1:11" ht="29.45" customHeight="1">
      <c r="H2" s="53" t="s">
        <v>20</v>
      </c>
      <c r="I2" s="53"/>
      <c r="J2" s="53"/>
      <c r="K2" s="53"/>
    </row>
    <row r="3" spans="1:11" ht="18.7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7.45" customHeight="1">
      <c r="A4" s="2" t="s">
        <v>21</v>
      </c>
      <c r="B4" s="3" t="s">
        <v>68</v>
      </c>
      <c r="C4" s="2"/>
      <c r="D4" s="52" t="s">
        <v>142</v>
      </c>
      <c r="E4" s="52"/>
      <c r="F4" s="52"/>
      <c r="G4" s="52"/>
      <c r="H4" s="52"/>
      <c r="I4" s="52"/>
      <c r="J4" s="52"/>
      <c r="K4" s="52"/>
    </row>
    <row r="5" spans="1:11" ht="18" customHeight="1">
      <c r="A5" s="4"/>
      <c r="B5" s="4" t="s">
        <v>22</v>
      </c>
      <c r="C5" s="4"/>
      <c r="D5" s="55" t="s">
        <v>23</v>
      </c>
      <c r="E5" s="55"/>
      <c r="F5" s="55"/>
      <c r="G5" s="55"/>
      <c r="H5" s="55"/>
      <c r="I5" s="55"/>
      <c r="J5" s="55"/>
      <c r="K5" s="55"/>
    </row>
    <row r="6" spans="1:11" ht="17.45" customHeight="1">
      <c r="A6" s="2" t="s">
        <v>24</v>
      </c>
      <c r="B6" s="3" t="s">
        <v>69</v>
      </c>
      <c r="C6" s="2"/>
      <c r="D6" s="52" t="s">
        <v>142</v>
      </c>
      <c r="E6" s="52"/>
      <c r="F6" s="52"/>
      <c r="G6" s="52"/>
      <c r="H6" s="52"/>
      <c r="I6" s="52"/>
      <c r="J6" s="52"/>
      <c r="K6" s="52"/>
    </row>
    <row r="7" spans="1:11" ht="18" customHeight="1">
      <c r="B7" s="4" t="s">
        <v>22</v>
      </c>
      <c r="D7" s="55" t="s">
        <v>25</v>
      </c>
      <c r="E7" s="55"/>
      <c r="F7" s="55"/>
      <c r="G7" s="55"/>
      <c r="H7" s="55"/>
      <c r="I7" s="55"/>
      <c r="J7" s="55"/>
      <c r="K7" s="55"/>
    </row>
    <row r="8" spans="1:11" s="2" customFormat="1" ht="36" customHeight="1">
      <c r="A8" s="2" t="s">
        <v>26</v>
      </c>
      <c r="B8" s="3" t="s">
        <v>70</v>
      </c>
      <c r="C8" s="3" t="s">
        <v>171</v>
      </c>
      <c r="D8" s="54" t="s">
        <v>71</v>
      </c>
      <c r="E8" s="54"/>
      <c r="F8" s="54"/>
      <c r="G8" s="54"/>
      <c r="H8" s="54"/>
      <c r="I8" s="54"/>
      <c r="J8" s="54"/>
      <c r="K8" s="54"/>
    </row>
    <row r="9" spans="1:11" s="4" customFormat="1" ht="18.75">
      <c r="A9" s="2"/>
      <c r="B9" s="4" t="s">
        <v>22</v>
      </c>
      <c r="C9" s="5" t="s">
        <v>27</v>
      </c>
    </row>
    <row r="10" spans="1:11" s="4" customFormat="1" ht="36" customHeight="1">
      <c r="A10" s="2" t="s">
        <v>28</v>
      </c>
      <c r="B10" s="2" t="s">
        <v>29</v>
      </c>
      <c r="C10" s="58" t="s">
        <v>143</v>
      </c>
      <c r="D10" s="58"/>
      <c r="E10" s="58"/>
      <c r="F10" s="58"/>
      <c r="G10" s="58"/>
      <c r="H10" s="58"/>
      <c r="I10" s="58"/>
      <c r="J10" s="58"/>
      <c r="K10" s="58"/>
    </row>
    <row r="11" spans="1:11" s="4" customFormat="1" ht="17.100000000000001" customHeight="1">
      <c r="A11" s="2" t="s">
        <v>30</v>
      </c>
      <c r="B11" s="59" t="s">
        <v>31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8" customHeight="1">
      <c r="A12" s="60" t="s">
        <v>32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7.100000000000001" customHeight="1">
      <c r="A13" s="56" t="s">
        <v>81</v>
      </c>
      <c r="B13" s="56" t="s">
        <v>82</v>
      </c>
      <c r="C13" s="57" t="s">
        <v>48</v>
      </c>
      <c r="D13" s="57"/>
      <c r="E13" s="57"/>
      <c r="F13" s="57" t="s">
        <v>49</v>
      </c>
      <c r="G13" s="57"/>
      <c r="H13" s="57"/>
      <c r="I13" s="57" t="s">
        <v>50</v>
      </c>
      <c r="J13" s="57"/>
      <c r="K13" s="57"/>
    </row>
    <row r="14" spans="1:11" ht="31.5">
      <c r="A14" s="56"/>
      <c r="B14" s="56"/>
      <c r="C14" s="6" t="s">
        <v>33</v>
      </c>
      <c r="D14" s="6" t="s">
        <v>34</v>
      </c>
      <c r="E14" s="6" t="s">
        <v>35</v>
      </c>
      <c r="F14" s="6" t="s">
        <v>33</v>
      </c>
      <c r="G14" s="6" t="s">
        <v>36</v>
      </c>
      <c r="H14" s="6" t="s">
        <v>35</v>
      </c>
      <c r="I14" s="6" t="s">
        <v>37</v>
      </c>
      <c r="J14" s="6" t="s">
        <v>38</v>
      </c>
      <c r="K14" s="6" t="s">
        <v>35</v>
      </c>
    </row>
    <row r="15" spans="1:11" s="7" customFormat="1" ht="15.75">
      <c r="A15" s="6"/>
      <c r="B15" s="6"/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44</v>
      </c>
      <c r="I15" s="6" t="s">
        <v>45</v>
      </c>
      <c r="J15" s="6" t="s">
        <v>46</v>
      </c>
      <c r="K15" s="6" t="s">
        <v>47</v>
      </c>
    </row>
    <row r="16" spans="1:11" s="5" customFormat="1" ht="15.75">
      <c r="A16" s="6" t="s">
        <v>39</v>
      </c>
      <c r="B16" s="6" t="s">
        <v>66</v>
      </c>
      <c r="C16" s="8">
        <v>9712.3690000000006</v>
      </c>
      <c r="D16" s="8">
        <v>596.69799999999998</v>
      </c>
      <c r="E16" s="9">
        <f>C16+D16</f>
        <v>10309.067000000001</v>
      </c>
      <c r="F16" s="8">
        <v>8469.9959999999992</v>
      </c>
      <c r="G16" s="8">
        <v>423.803</v>
      </c>
      <c r="H16" s="9">
        <f>F16+G16</f>
        <v>8893.7989999999991</v>
      </c>
      <c r="I16" s="8">
        <f>C16-F16</f>
        <v>1242.3730000000014</v>
      </c>
      <c r="J16" s="8">
        <f>D16-G16</f>
        <v>172.89499999999998</v>
      </c>
      <c r="K16" s="9">
        <f>I16+J16</f>
        <v>1415.2680000000014</v>
      </c>
    </row>
    <row r="17" spans="1:11" ht="100.5" customHeight="1">
      <c r="A17" s="61" t="s">
        <v>144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5.75">
      <c r="A18" s="10"/>
      <c r="B18" s="10" t="s">
        <v>83</v>
      </c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66.75" customHeight="1">
      <c r="A19" s="10">
        <v>2</v>
      </c>
      <c r="B19" s="10" t="s">
        <v>132</v>
      </c>
      <c r="C19" s="8">
        <v>9712.3690000000006</v>
      </c>
      <c r="D19" s="8">
        <v>596.69799999999998</v>
      </c>
      <c r="E19" s="9">
        <f>C19+D19</f>
        <v>10309.067000000001</v>
      </c>
      <c r="F19" s="8">
        <v>8469.9959999999992</v>
      </c>
      <c r="G19" s="8">
        <v>423.803</v>
      </c>
      <c r="H19" s="9">
        <f>F19+G19</f>
        <v>8893.7989999999991</v>
      </c>
      <c r="I19" s="8">
        <f>F19-C19</f>
        <v>-1242.3730000000014</v>
      </c>
      <c r="J19" s="8">
        <f>G19-D19</f>
        <v>-172.89499999999998</v>
      </c>
      <c r="K19" s="9">
        <f>I19+J19</f>
        <v>-1415.2680000000014</v>
      </c>
    </row>
    <row r="20" spans="1:11" ht="15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21.6" customHeight="1">
      <c r="A21" s="60" t="s">
        <v>51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5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47.25">
      <c r="A23" s="10" t="s">
        <v>81</v>
      </c>
      <c r="B23" s="10" t="s">
        <v>82</v>
      </c>
      <c r="C23" s="6" t="s">
        <v>48</v>
      </c>
      <c r="D23" s="6" t="s">
        <v>49</v>
      </c>
      <c r="E23" s="6" t="s">
        <v>50</v>
      </c>
      <c r="F23" s="11"/>
      <c r="G23" s="11"/>
      <c r="H23" s="11"/>
      <c r="I23" s="11"/>
      <c r="J23" s="11"/>
      <c r="K23" s="11"/>
    </row>
    <row r="24" spans="1:11" ht="15.75">
      <c r="A24" s="10" t="s">
        <v>39</v>
      </c>
      <c r="B24" s="10" t="s">
        <v>84</v>
      </c>
      <c r="C24" s="10" t="s">
        <v>75</v>
      </c>
      <c r="D24" s="6">
        <v>120.294</v>
      </c>
      <c r="E24" s="10" t="s">
        <v>75</v>
      </c>
      <c r="F24" s="11"/>
      <c r="G24" s="11"/>
      <c r="H24" s="11"/>
      <c r="I24" s="11"/>
      <c r="J24" s="11"/>
      <c r="K24" s="11"/>
    </row>
    <row r="25" spans="1:11" ht="15.75">
      <c r="A25" s="10"/>
      <c r="B25" s="10" t="s">
        <v>83</v>
      </c>
      <c r="C25" s="10"/>
      <c r="D25" s="10"/>
      <c r="E25" s="10"/>
      <c r="F25" s="11"/>
      <c r="G25" s="11"/>
      <c r="H25" s="11"/>
      <c r="I25" s="11"/>
      <c r="J25" s="11"/>
      <c r="K25" s="11"/>
    </row>
    <row r="26" spans="1:11" ht="15.75">
      <c r="A26" s="10" t="s">
        <v>85</v>
      </c>
      <c r="B26" s="10" t="s">
        <v>86</v>
      </c>
      <c r="C26" s="10" t="s">
        <v>75</v>
      </c>
      <c r="D26" s="6">
        <v>120.294</v>
      </c>
      <c r="E26" s="10" t="s">
        <v>75</v>
      </c>
      <c r="F26" s="11"/>
      <c r="G26" s="11"/>
      <c r="H26" s="11"/>
      <c r="I26" s="11"/>
      <c r="J26" s="11"/>
      <c r="K26" s="11"/>
    </row>
    <row r="27" spans="1:11" ht="15.75">
      <c r="A27" s="10" t="s">
        <v>87</v>
      </c>
      <c r="B27" s="10" t="s">
        <v>88</v>
      </c>
      <c r="C27" s="10" t="s">
        <v>75</v>
      </c>
      <c r="D27" s="10"/>
      <c r="E27" s="10" t="s">
        <v>75</v>
      </c>
      <c r="F27" s="11"/>
      <c r="G27" s="11"/>
      <c r="H27" s="11"/>
      <c r="I27" s="11"/>
      <c r="J27" s="11"/>
      <c r="K27" s="11"/>
    </row>
    <row r="28" spans="1:11" ht="45" customHeight="1">
      <c r="A28" s="56" t="s">
        <v>89</v>
      </c>
      <c r="B28" s="56"/>
      <c r="C28" s="56"/>
      <c r="D28" s="56"/>
      <c r="E28" s="56"/>
      <c r="F28" s="11"/>
      <c r="G28" s="11"/>
      <c r="H28" s="11"/>
      <c r="I28" s="11"/>
      <c r="J28" s="11"/>
      <c r="K28" s="11"/>
    </row>
    <row r="29" spans="1:11" ht="15.75">
      <c r="A29" s="10" t="s">
        <v>40</v>
      </c>
      <c r="B29" s="10" t="s">
        <v>90</v>
      </c>
      <c r="C29" s="8">
        <f>C31+C32+C33+C34</f>
        <v>451.69400000000002</v>
      </c>
      <c r="D29" s="8">
        <f>D31+D32+D33+D34</f>
        <v>423.803</v>
      </c>
      <c r="E29" s="8">
        <f>E31+E32+E33+E34</f>
        <v>-27.891000000000034</v>
      </c>
      <c r="F29" s="11"/>
      <c r="G29" s="11"/>
      <c r="H29" s="11"/>
      <c r="I29" s="11"/>
      <c r="J29" s="11"/>
      <c r="K29" s="11"/>
    </row>
    <row r="30" spans="1:11" ht="15.75">
      <c r="A30" s="10"/>
      <c r="B30" s="10" t="s">
        <v>83</v>
      </c>
      <c r="C30" s="8"/>
      <c r="D30" s="8"/>
      <c r="E30" s="6"/>
      <c r="F30" s="11"/>
      <c r="G30" s="11"/>
      <c r="H30" s="11"/>
      <c r="I30" s="11"/>
      <c r="J30" s="11"/>
      <c r="K30" s="11"/>
    </row>
    <row r="31" spans="1:11" ht="15.75">
      <c r="A31" s="10" t="s">
        <v>91</v>
      </c>
      <c r="B31" s="10" t="s">
        <v>86</v>
      </c>
      <c r="C31" s="8">
        <v>85.7</v>
      </c>
      <c r="D31" s="8">
        <v>85.653999999999996</v>
      </c>
      <c r="E31" s="8">
        <f>D31-C31</f>
        <v>-4.600000000000648E-2</v>
      </c>
      <c r="F31" s="11"/>
      <c r="G31" s="11"/>
      <c r="H31" s="11"/>
      <c r="I31" s="11"/>
      <c r="J31" s="11"/>
      <c r="K31" s="11"/>
    </row>
    <row r="32" spans="1:11" ht="15.75">
      <c r="A32" s="10" t="s">
        <v>92</v>
      </c>
      <c r="B32" s="10" t="s">
        <v>93</v>
      </c>
      <c r="C32" s="8"/>
      <c r="D32" s="8"/>
      <c r="E32" s="6"/>
      <c r="F32" s="11"/>
      <c r="G32" s="11"/>
      <c r="H32" s="11"/>
      <c r="I32" s="11"/>
      <c r="J32" s="11"/>
      <c r="K32" s="11"/>
    </row>
    <row r="33" spans="1:11" ht="15.75">
      <c r="A33" s="10" t="s">
        <v>94</v>
      </c>
      <c r="B33" s="10" t="s">
        <v>95</v>
      </c>
      <c r="C33" s="8"/>
      <c r="D33" s="8"/>
      <c r="E33" s="6"/>
      <c r="F33" s="11"/>
      <c r="G33" s="11"/>
      <c r="H33" s="11"/>
      <c r="I33" s="11"/>
      <c r="J33" s="11"/>
      <c r="K33" s="11"/>
    </row>
    <row r="34" spans="1:11" ht="15.75">
      <c r="A34" s="10" t="s">
        <v>96</v>
      </c>
      <c r="B34" s="10" t="s">
        <v>97</v>
      </c>
      <c r="C34" s="8">
        <v>365.99400000000003</v>
      </c>
      <c r="D34" s="8">
        <v>338.149</v>
      </c>
      <c r="E34" s="6">
        <f>D34-C34</f>
        <v>-27.845000000000027</v>
      </c>
      <c r="F34" s="11"/>
      <c r="G34" s="11"/>
      <c r="H34" s="11"/>
      <c r="I34" s="11"/>
      <c r="J34" s="11"/>
      <c r="K34" s="11"/>
    </row>
    <row r="35" spans="1:11" ht="15.75">
      <c r="A35" s="56" t="s">
        <v>77</v>
      </c>
      <c r="B35" s="56"/>
      <c r="C35" s="56"/>
      <c r="D35" s="56"/>
      <c r="E35" s="56"/>
      <c r="F35" s="11"/>
      <c r="G35" s="11"/>
      <c r="H35" s="11"/>
      <c r="I35" s="11"/>
      <c r="J35" s="11"/>
      <c r="K35" s="11"/>
    </row>
    <row r="36" spans="1:11" ht="84" customHeight="1">
      <c r="A36" s="62" t="s">
        <v>139</v>
      </c>
      <c r="B36" s="63"/>
      <c r="C36" s="63"/>
      <c r="D36" s="63"/>
      <c r="E36" s="64"/>
      <c r="F36" s="11"/>
      <c r="G36" s="11"/>
      <c r="H36" s="11"/>
      <c r="I36" s="11"/>
      <c r="J36" s="11"/>
      <c r="K36" s="11"/>
    </row>
    <row r="37" spans="1:11" ht="15.75">
      <c r="A37" s="10" t="s">
        <v>41</v>
      </c>
      <c r="B37" s="10" t="s">
        <v>76</v>
      </c>
      <c r="C37" s="10" t="s">
        <v>75</v>
      </c>
      <c r="D37" s="6"/>
      <c r="E37" s="10"/>
      <c r="F37" s="11"/>
      <c r="G37" s="11"/>
      <c r="H37" s="11"/>
      <c r="I37" s="11"/>
      <c r="J37" s="11"/>
      <c r="K37" s="11"/>
    </row>
    <row r="38" spans="1:11" ht="15.75">
      <c r="A38" s="10"/>
      <c r="B38" s="10" t="s">
        <v>83</v>
      </c>
      <c r="C38" s="10"/>
      <c r="D38" s="10"/>
      <c r="E38" s="10"/>
      <c r="F38" s="11"/>
      <c r="G38" s="11"/>
      <c r="H38" s="11"/>
      <c r="I38" s="11"/>
      <c r="J38" s="11"/>
      <c r="K38" s="11"/>
    </row>
    <row r="39" spans="1:11" ht="15.75">
      <c r="A39" s="10" t="s">
        <v>98</v>
      </c>
      <c r="B39" s="10" t="s">
        <v>86</v>
      </c>
      <c r="C39" s="10" t="s">
        <v>75</v>
      </c>
      <c r="D39" s="6">
        <v>134.21700000000001</v>
      </c>
      <c r="E39" s="10"/>
      <c r="F39" s="11"/>
      <c r="G39" s="11"/>
      <c r="H39" s="11"/>
      <c r="I39" s="11"/>
      <c r="J39" s="11"/>
      <c r="K39" s="11"/>
    </row>
    <row r="40" spans="1:11" ht="15.75">
      <c r="A40" s="10" t="s">
        <v>99</v>
      </c>
      <c r="B40" s="10" t="s">
        <v>97</v>
      </c>
      <c r="C40" s="10" t="s">
        <v>75</v>
      </c>
      <c r="D40" s="10"/>
      <c r="E40" s="10"/>
      <c r="F40" s="11"/>
      <c r="G40" s="11"/>
      <c r="H40" s="11"/>
      <c r="I40" s="11"/>
      <c r="J40" s="11"/>
      <c r="K40" s="11"/>
    </row>
    <row r="41" spans="1:11" ht="15.7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6.149999999999999" customHeight="1">
      <c r="A42" s="60" t="s">
        <v>52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ht="15.7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4.5" customHeight="1">
      <c r="A44" s="56" t="s">
        <v>81</v>
      </c>
      <c r="B44" s="56" t="s">
        <v>82</v>
      </c>
      <c r="C44" s="56" t="s">
        <v>100</v>
      </c>
      <c r="D44" s="56"/>
      <c r="E44" s="56"/>
      <c r="F44" s="56" t="s">
        <v>101</v>
      </c>
      <c r="G44" s="56"/>
      <c r="H44" s="56"/>
      <c r="I44" s="56" t="s">
        <v>50</v>
      </c>
      <c r="J44" s="56"/>
      <c r="K44" s="56"/>
    </row>
    <row r="45" spans="1:11" ht="31.5">
      <c r="A45" s="56"/>
      <c r="B45" s="56"/>
      <c r="C45" s="6" t="s">
        <v>67</v>
      </c>
      <c r="D45" s="6" t="s">
        <v>65</v>
      </c>
      <c r="E45" s="10" t="s">
        <v>35</v>
      </c>
      <c r="F45" s="6" t="s">
        <v>67</v>
      </c>
      <c r="G45" s="6" t="s">
        <v>65</v>
      </c>
      <c r="H45" s="10" t="s">
        <v>35</v>
      </c>
      <c r="I45" s="6" t="s">
        <v>67</v>
      </c>
      <c r="J45" s="6" t="s">
        <v>65</v>
      </c>
      <c r="K45" s="10" t="s">
        <v>35</v>
      </c>
    </row>
    <row r="46" spans="1:11" s="13" customFormat="1" ht="15.75">
      <c r="A46" s="12" t="s">
        <v>39</v>
      </c>
      <c r="B46" s="12" t="s">
        <v>102</v>
      </c>
      <c r="C46" s="66"/>
      <c r="D46" s="66"/>
      <c r="E46" s="66"/>
      <c r="F46" s="66"/>
      <c r="G46" s="66"/>
      <c r="H46" s="66"/>
      <c r="I46" s="66"/>
      <c r="J46" s="66"/>
      <c r="K46" s="66"/>
    </row>
    <row r="47" spans="1:11" s="13" customFormat="1" ht="31.5">
      <c r="A47" s="12" t="s">
        <v>112</v>
      </c>
      <c r="B47" s="35" t="s">
        <v>145</v>
      </c>
      <c r="C47" s="6">
        <v>76.5</v>
      </c>
      <c r="D47" s="12"/>
      <c r="E47" s="14">
        <f t="shared" ref="E47:E55" si="0">C47+D47</f>
        <v>76.5</v>
      </c>
      <c r="F47" s="6">
        <v>76.5</v>
      </c>
      <c r="G47" s="12"/>
      <c r="H47" s="14">
        <f t="shared" ref="H47:H55" si="1">F47+G47</f>
        <v>76.5</v>
      </c>
      <c r="I47" s="15">
        <f t="shared" ref="I47:J55" si="2">F47-C47</f>
        <v>0</v>
      </c>
      <c r="J47" s="15">
        <f t="shared" si="2"/>
        <v>0</v>
      </c>
      <c r="K47" s="16">
        <f t="shared" ref="K47:K55" si="3">I47+J47</f>
        <v>0</v>
      </c>
    </row>
    <row r="48" spans="1:11" s="13" customFormat="1" ht="15.75">
      <c r="A48" s="36"/>
      <c r="B48" s="35" t="s">
        <v>146</v>
      </c>
      <c r="C48" s="34">
        <v>13</v>
      </c>
      <c r="D48" s="36"/>
      <c r="E48" s="33">
        <f t="shared" si="0"/>
        <v>13</v>
      </c>
      <c r="F48" s="34">
        <v>13</v>
      </c>
      <c r="G48" s="36"/>
      <c r="H48" s="33">
        <f t="shared" si="1"/>
        <v>13</v>
      </c>
      <c r="I48" s="15">
        <f t="shared" si="2"/>
        <v>0</v>
      </c>
      <c r="J48" s="15">
        <f t="shared" si="2"/>
        <v>0</v>
      </c>
      <c r="K48" s="16">
        <f t="shared" si="3"/>
        <v>0</v>
      </c>
    </row>
    <row r="49" spans="1:11" s="13" customFormat="1" ht="15.75">
      <c r="A49" s="36"/>
      <c r="B49" s="35" t="s">
        <v>147</v>
      </c>
      <c r="C49" s="34">
        <v>62</v>
      </c>
      <c r="D49" s="36"/>
      <c r="E49" s="33">
        <f t="shared" si="0"/>
        <v>62</v>
      </c>
      <c r="F49" s="34">
        <v>62</v>
      </c>
      <c r="G49" s="36"/>
      <c r="H49" s="33">
        <f t="shared" si="1"/>
        <v>62</v>
      </c>
      <c r="I49" s="15">
        <f t="shared" si="2"/>
        <v>0</v>
      </c>
      <c r="J49" s="15">
        <f t="shared" si="2"/>
        <v>0</v>
      </c>
      <c r="K49" s="16">
        <f t="shared" si="3"/>
        <v>0</v>
      </c>
    </row>
    <row r="50" spans="1:11" s="13" customFormat="1" ht="31.5">
      <c r="A50" s="36"/>
      <c r="B50" s="35" t="s">
        <v>148</v>
      </c>
      <c r="C50" s="34">
        <v>26.5</v>
      </c>
      <c r="D50" s="36"/>
      <c r="E50" s="33">
        <f t="shared" si="0"/>
        <v>26.5</v>
      </c>
      <c r="F50" s="34">
        <v>26.5</v>
      </c>
      <c r="G50" s="36"/>
      <c r="H50" s="33">
        <f t="shared" si="1"/>
        <v>26.5</v>
      </c>
      <c r="I50" s="15">
        <f t="shared" si="2"/>
        <v>0</v>
      </c>
      <c r="J50" s="15">
        <f t="shared" si="2"/>
        <v>0</v>
      </c>
      <c r="K50" s="16">
        <f t="shared" si="3"/>
        <v>0</v>
      </c>
    </row>
    <row r="51" spans="1:11" s="13" customFormat="1" ht="47.25">
      <c r="A51" s="36"/>
      <c r="B51" s="35" t="s">
        <v>149</v>
      </c>
      <c r="C51" s="34">
        <v>4</v>
      </c>
      <c r="D51" s="36"/>
      <c r="E51" s="33">
        <f t="shared" si="0"/>
        <v>4</v>
      </c>
      <c r="F51" s="34">
        <v>4</v>
      </c>
      <c r="G51" s="36"/>
      <c r="H51" s="33">
        <f t="shared" si="1"/>
        <v>4</v>
      </c>
      <c r="I51" s="15">
        <f t="shared" si="2"/>
        <v>0</v>
      </c>
      <c r="J51" s="15">
        <f t="shared" si="2"/>
        <v>0</v>
      </c>
      <c r="K51" s="16">
        <f t="shared" si="3"/>
        <v>0</v>
      </c>
    </row>
    <row r="52" spans="1:11" s="13" customFormat="1" ht="15.75">
      <c r="A52" s="36"/>
      <c r="B52" s="35" t="s">
        <v>150</v>
      </c>
      <c r="C52" s="34">
        <v>4.5</v>
      </c>
      <c r="D52" s="36"/>
      <c r="E52" s="33">
        <f t="shared" si="0"/>
        <v>4.5</v>
      </c>
      <c r="F52" s="34">
        <v>4.5</v>
      </c>
      <c r="G52" s="36"/>
      <c r="H52" s="33">
        <f t="shared" si="1"/>
        <v>4.5</v>
      </c>
      <c r="I52" s="15">
        <f t="shared" si="2"/>
        <v>0</v>
      </c>
      <c r="J52" s="15">
        <f t="shared" si="2"/>
        <v>0</v>
      </c>
      <c r="K52" s="16">
        <f t="shared" si="3"/>
        <v>0</v>
      </c>
    </row>
    <row r="53" spans="1:11" s="13" customFormat="1" ht="15.75">
      <c r="A53" s="36"/>
      <c r="B53" s="35" t="s">
        <v>151</v>
      </c>
      <c r="C53" s="34">
        <v>41.5</v>
      </c>
      <c r="D53" s="36"/>
      <c r="E53" s="33">
        <f t="shared" si="0"/>
        <v>41.5</v>
      </c>
      <c r="F53" s="34">
        <v>41.5</v>
      </c>
      <c r="G53" s="36"/>
      <c r="H53" s="33">
        <f t="shared" si="1"/>
        <v>41.5</v>
      </c>
      <c r="I53" s="15">
        <f t="shared" si="2"/>
        <v>0</v>
      </c>
      <c r="J53" s="15">
        <f t="shared" si="2"/>
        <v>0</v>
      </c>
      <c r="K53" s="16">
        <f t="shared" si="3"/>
        <v>0</v>
      </c>
    </row>
    <row r="54" spans="1:11" s="13" customFormat="1" ht="15.75">
      <c r="A54" s="12" t="s">
        <v>113</v>
      </c>
      <c r="B54" s="10" t="s">
        <v>72</v>
      </c>
      <c r="C54" s="6">
        <v>13</v>
      </c>
      <c r="D54" s="10"/>
      <c r="E54" s="14">
        <f t="shared" si="0"/>
        <v>13</v>
      </c>
      <c r="F54" s="6">
        <v>13</v>
      </c>
      <c r="G54" s="12"/>
      <c r="H54" s="33">
        <f t="shared" si="1"/>
        <v>13</v>
      </c>
      <c r="I54" s="15">
        <f t="shared" si="2"/>
        <v>0</v>
      </c>
      <c r="J54" s="15">
        <f t="shared" si="2"/>
        <v>0</v>
      </c>
      <c r="K54" s="16">
        <f t="shared" si="3"/>
        <v>0</v>
      </c>
    </row>
    <row r="55" spans="1:11" s="13" customFormat="1" ht="31.5">
      <c r="A55" s="12" t="s">
        <v>114</v>
      </c>
      <c r="B55" s="35" t="s">
        <v>152</v>
      </c>
      <c r="C55" s="17">
        <v>4</v>
      </c>
      <c r="D55" s="18"/>
      <c r="E55" s="19">
        <f t="shared" si="0"/>
        <v>4</v>
      </c>
      <c r="F55" s="17">
        <v>4</v>
      </c>
      <c r="G55" s="18"/>
      <c r="H55" s="14">
        <f t="shared" si="1"/>
        <v>4</v>
      </c>
      <c r="I55" s="17">
        <f t="shared" si="2"/>
        <v>0</v>
      </c>
      <c r="J55" s="17">
        <f t="shared" si="2"/>
        <v>0</v>
      </c>
      <c r="K55" s="19">
        <f t="shared" si="3"/>
        <v>0</v>
      </c>
    </row>
    <row r="56" spans="1:11" s="13" customFormat="1" ht="48" customHeight="1">
      <c r="A56" s="12" t="s">
        <v>115</v>
      </c>
      <c r="B56" s="35" t="s">
        <v>153</v>
      </c>
      <c r="C56" s="17"/>
      <c r="D56" s="21">
        <v>215.09899999999999</v>
      </c>
      <c r="E56" s="22">
        <f t="shared" ref="E56" si="4">C56+D56</f>
        <v>215.09899999999999</v>
      </c>
      <c r="F56" s="21"/>
      <c r="G56" s="21">
        <v>215.09899999999999</v>
      </c>
      <c r="H56" s="22">
        <f t="shared" ref="H56" si="5">F56+G56</f>
        <v>215.09899999999999</v>
      </c>
      <c r="I56" s="21">
        <f t="shared" ref="I56" si="6">F56-C56</f>
        <v>0</v>
      </c>
      <c r="J56" s="21">
        <f t="shared" ref="J56" si="7">G56-D56</f>
        <v>0</v>
      </c>
      <c r="K56" s="22">
        <f t="shared" ref="K56" si="8">I56+J56</f>
        <v>0</v>
      </c>
    </row>
    <row r="57" spans="1:11" ht="37.700000000000003" customHeight="1">
      <c r="A57" s="66" t="s">
        <v>154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s="13" customFormat="1" ht="15.75">
      <c r="A58" s="12" t="s">
        <v>40</v>
      </c>
      <c r="B58" s="12" t="s">
        <v>103</v>
      </c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31.7" customHeight="1">
      <c r="A59" s="12" t="s">
        <v>118</v>
      </c>
      <c r="B59" s="10" t="s">
        <v>73</v>
      </c>
      <c r="C59" s="23">
        <v>243</v>
      </c>
      <c r="D59" s="23"/>
      <c r="E59" s="24">
        <f>C59</f>
        <v>243</v>
      </c>
      <c r="F59" s="23">
        <v>222</v>
      </c>
      <c r="G59" s="23"/>
      <c r="H59" s="24">
        <f>F59</f>
        <v>222</v>
      </c>
      <c r="I59" s="6">
        <f>F59-C59</f>
        <v>-21</v>
      </c>
      <c r="J59" s="6">
        <f>G59-D59</f>
        <v>0</v>
      </c>
      <c r="K59" s="6">
        <f>I59+J59</f>
        <v>-21</v>
      </c>
    </row>
    <row r="60" spans="1:11" ht="19.899999999999999" customHeight="1">
      <c r="A60" s="12" t="s">
        <v>119</v>
      </c>
      <c r="B60" s="10" t="s">
        <v>74</v>
      </c>
      <c r="C60" s="23">
        <v>958</v>
      </c>
      <c r="D60" s="23"/>
      <c r="E60" s="24">
        <f t="shared" ref="E60:E73" si="9">C60+D60</f>
        <v>958</v>
      </c>
      <c r="F60" s="23">
        <v>938</v>
      </c>
      <c r="G60" s="23"/>
      <c r="H60" s="24">
        <f t="shared" ref="H60:H73" si="10">F60+G60</f>
        <v>938</v>
      </c>
      <c r="I60" s="6">
        <f t="shared" ref="I60:J73" si="11">F60-C60</f>
        <v>-20</v>
      </c>
      <c r="J60" s="6">
        <f t="shared" si="11"/>
        <v>0</v>
      </c>
      <c r="K60" s="6">
        <f t="shared" ref="K60:K73" si="12">I60+J60</f>
        <v>-20</v>
      </c>
    </row>
    <row r="61" spans="1:11" ht="19.899999999999999" customHeight="1">
      <c r="A61" s="20" t="s">
        <v>120</v>
      </c>
      <c r="B61" s="10" t="s">
        <v>116</v>
      </c>
      <c r="C61" s="23">
        <v>132</v>
      </c>
      <c r="D61" s="23"/>
      <c r="E61" s="24">
        <f t="shared" si="9"/>
        <v>132</v>
      </c>
      <c r="F61" s="23">
        <v>112</v>
      </c>
      <c r="G61" s="23"/>
      <c r="H61" s="24">
        <f t="shared" si="10"/>
        <v>112</v>
      </c>
      <c r="I61" s="6">
        <f t="shared" si="11"/>
        <v>-20</v>
      </c>
      <c r="J61" s="6">
        <f t="shared" si="11"/>
        <v>0</v>
      </c>
      <c r="K61" s="6">
        <f t="shared" si="12"/>
        <v>-20</v>
      </c>
    </row>
    <row r="62" spans="1:11" ht="19.899999999999999" customHeight="1">
      <c r="A62" s="20" t="s">
        <v>121</v>
      </c>
      <c r="B62" s="10" t="s">
        <v>117</v>
      </c>
      <c r="C62" s="23">
        <v>111</v>
      </c>
      <c r="D62" s="23"/>
      <c r="E62" s="24">
        <f t="shared" ref="E62" si="13">C62+D62</f>
        <v>111</v>
      </c>
      <c r="F62" s="23">
        <v>110</v>
      </c>
      <c r="G62" s="23"/>
      <c r="H62" s="24">
        <f t="shared" ref="H62" si="14">F62+G62</f>
        <v>110</v>
      </c>
      <c r="I62" s="6">
        <f t="shared" ref="I62:I63" si="15">F62-C62</f>
        <v>-1</v>
      </c>
      <c r="J62" s="6">
        <f t="shared" ref="J62:J63" si="16">G62-D62</f>
        <v>0</v>
      </c>
      <c r="K62" s="6">
        <f t="shared" ref="K62" si="17">I62+J62</f>
        <v>-1</v>
      </c>
    </row>
    <row r="63" spans="1:11" ht="49.5" customHeight="1">
      <c r="A63" s="12" t="s">
        <v>122</v>
      </c>
      <c r="B63" s="35" t="s">
        <v>155</v>
      </c>
      <c r="C63" s="23"/>
      <c r="D63" s="23">
        <v>2</v>
      </c>
      <c r="E63" s="24">
        <v>0</v>
      </c>
      <c r="F63" s="23"/>
      <c r="G63" s="23">
        <v>2</v>
      </c>
      <c r="H63" s="24">
        <v>0</v>
      </c>
      <c r="I63" s="34">
        <f t="shared" si="15"/>
        <v>0</v>
      </c>
      <c r="J63" s="34">
        <f t="shared" si="16"/>
        <v>0</v>
      </c>
      <c r="K63" s="6">
        <v>0</v>
      </c>
    </row>
    <row r="64" spans="1:11" ht="46.9" customHeight="1">
      <c r="A64" s="70" t="s">
        <v>140</v>
      </c>
      <c r="B64" s="71"/>
      <c r="C64" s="71"/>
      <c r="D64" s="71"/>
      <c r="E64" s="71"/>
      <c r="F64" s="71"/>
      <c r="G64" s="71"/>
      <c r="H64" s="71"/>
      <c r="I64" s="71"/>
      <c r="J64" s="71"/>
      <c r="K64" s="72"/>
    </row>
    <row r="65" spans="1:11" s="13" customFormat="1" ht="15.75">
      <c r="A65" s="12" t="s">
        <v>41</v>
      </c>
      <c r="B65" s="12" t="s">
        <v>104</v>
      </c>
      <c r="C65" s="66"/>
      <c r="D65" s="66"/>
      <c r="E65" s="66"/>
      <c r="F65" s="66"/>
      <c r="G65" s="66"/>
      <c r="H65" s="66"/>
      <c r="I65" s="66"/>
      <c r="J65" s="66"/>
      <c r="K65" s="66"/>
    </row>
    <row r="66" spans="1:11" ht="31.15" customHeight="1">
      <c r="A66" s="12" t="s">
        <v>123</v>
      </c>
      <c r="B66" s="10" t="s">
        <v>129</v>
      </c>
      <c r="C66" s="8">
        <v>39.969000000000001</v>
      </c>
      <c r="D66" s="8">
        <v>2.4550000000000001</v>
      </c>
      <c r="E66" s="9">
        <f t="shared" si="9"/>
        <v>42.423999999999999</v>
      </c>
      <c r="F66" s="8">
        <v>38.152999999999999</v>
      </c>
      <c r="G66" s="8">
        <v>1.909</v>
      </c>
      <c r="H66" s="9">
        <f t="shared" si="10"/>
        <v>40.061999999999998</v>
      </c>
      <c r="I66" s="8">
        <f t="shared" si="11"/>
        <v>-1.8160000000000025</v>
      </c>
      <c r="J66" s="8">
        <f t="shared" si="11"/>
        <v>-0.54600000000000004</v>
      </c>
      <c r="K66" s="8">
        <f t="shared" si="12"/>
        <v>-2.3620000000000028</v>
      </c>
    </row>
    <row r="67" spans="1:11" ht="45.75" customHeight="1">
      <c r="A67" s="36" t="s">
        <v>124</v>
      </c>
      <c r="B67" s="35" t="s">
        <v>156</v>
      </c>
      <c r="C67" s="6"/>
      <c r="D67" s="6">
        <v>107.54900000000001</v>
      </c>
      <c r="E67" s="14">
        <v>0</v>
      </c>
      <c r="F67" s="6"/>
      <c r="G67" s="6">
        <v>107.54900000000001</v>
      </c>
      <c r="H67" s="14">
        <v>0</v>
      </c>
      <c r="I67" s="6">
        <v>0</v>
      </c>
      <c r="J67" s="6">
        <v>0</v>
      </c>
      <c r="K67" s="6">
        <v>0</v>
      </c>
    </row>
    <row r="68" spans="1:11" ht="22.5" customHeight="1">
      <c r="A68" s="36" t="s">
        <v>125</v>
      </c>
      <c r="B68" s="35" t="s">
        <v>157</v>
      </c>
      <c r="C68" s="6">
        <v>45684</v>
      </c>
      <c r="D68" s="23">
        <v>0</v>
      </c>
      <c r="E68" s="24">
        <f t="shared" ref="E68" si="18">C68+D68</f>
        <v>45684</v>
      </c>
      <c r="F68" s="23">
        <v>2574</v>
      </c>
      <c r="G68" s="23">
        <v>0</v>
      </c>
      <c r="H68" s="24">
        <f t="shared" ref="H68" si="19">F68+G68</f>
        <v>2574</v>
      </c>
      <c r="I68" s="6">
        <f t="shared" ref="I68" si="20">F68-C68</f>
        <v>-43110</v>
      </c>
      <c r="J68" s="6">
        <f t="shared" ref="J68" si="21">G68-D68</f>
        <v>0</v>
      </c>
      <c r="K68" s="6">
        <f t="shared" ref="K68" si="22">I68+J68</f>
        <v>-43110</v>
      </c>
    </row>
    <row r="69" spans="1:11" ht="56.25" customHeight="1">
      <c r="A69" s="67" t="s">
        <v>158</v>
      </c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ht="15.6" customHeight="1">
      <c r="A70" s="12">
        <v>4</v>
      </c>
      <c r="B70" s="25" t="s">
        <v>78</v>
      </c>
      <c r="C70" s="6"/>
      <c r="D70" s="6"/>
      <c r="E70" s="14"/>
      <c r="F70" s="6"/>
      <c r="G70" s="6"/>
      <c r="H70" s="14"/>
      <c r="I70" s="6"/>
      <c r="J70" s="6"/>
      <c r="K70" s="6"/>
    </row>
    <row r="71" spans="1:11" ht="33.6" customHeight="1">
      <c r="A71" s="12" t="s">
        <v>126</v>
      </c>
      <c r="B71" s="10" t="s">
        <v>79</v>
      </c>
      <c r="C71" s="6">
        <v>23</v>
      </c>
      <c r="D71" s="6"/>
      <c r="E71" s="14">
        <f t="shared" ref="E71:E72" si="23">C71+D71</f>
        <v>23</v>
      </c>
      <c r="F71" s="6">
        <v>23</v>
      </c>
      <c r="G71" s="6"/>
      <c r="H71" s="14">
        <f t="shared" ref="H71:H72" si="24">F71+G71</f>
        <v>23</v>
      </c>
      <c r="I71" s="6">
        <f t="shared" ref="I71:I72" si="25">F71-C71</f>
        <v>0</v>
      </c>
      <c r="J71" s="6">
        <f t="shared" ref="J71:J72" si="26">G71-D71</f>
        <v>0</v>
      </c>
      <c r="K71" s="6">
        <f t="shared" ref="K71:K72" si="27">I71+J71</f>
        <v>0</v>
      </c>
    </row>
    <row r="72" spans="1:11" ht="37.5" customHeight="1">
      <c r="A72" s="12" t="s">
        <v>127</v>
      </c>
      <c r="B72" s="35" t="s">
        <v>159</v>
      </c>
      <c r="C72" s="6">
        <v>200</v>
      </c>
      <c r="D72" s="6"/>
      <c r="E72" s="14">
        <f t="shared" si="23"/>
        <v>200</v>
      </c>
      <c r="F72" s="6">
        <v>11.6</v>
      </c>
      <c r="G72" s="6"/>
      <c r="H72" s="14">
        <f t="shared" si="24"/>
        <v>11.6</v>
      </c>
      <c r="I72" s="6">
        <f t="shared" si="25"/>
        <v>-188.4</v>
      </c>
      <c r="J72" s="6">
        <f t="shared" si="26"/>
        <v>0</v>
      </c>
      <c r="K72" s="6">
        <f t="shared" si="27"/>
        <v>-188.4</v>
      </c>
    </row>
    <row r="73" spans="1:11" ht="33" customHeight="1">
      <c r="A73" s="12" t="s">
        <v>137</v>
      </c>
      <c r="B73" s="35" t="s">
        <v>160</v>
      </c>
      <c r="C73" s="6"/>
      <c r="D73" s="6">
        <v>100</v>
      </c>
      <c r="E73" s="14">
        <f t="shared" si="9"/>
        <v>100</v>
      </c>
      <c r="F73" s="6"/>
      <c r="G73" s="6">
        <v>100</v>
      </c>
      <c r="H73" s="14">
        <f t="shared" si="10"/>
        <v>100</v>
      </c>
      <c r="I73" s="6">
        <f t="shared" si="11"/>
        <v>0</v>
      </c>
      <c r="J73" s="6">
        <f t="shared" si="11"/>
        <v>0</v>
      </c>
      <c r="K73" s="6">
        <f t="shared" si="12"/>
        <v>0</v>
      </c>
    </row>
    <row r="74" spans="1:11" ht="33" customHeight="1">
      <c r="A74" s="56" t="s">
        <v>161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1:11" ht="33" customHeight="1">
      <c r="A75" s="65" t="s">
        <v>53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spans="1:11" ht="84" customHeight="1">
      <c r="A76" s="73" t="s">
        <v>162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s="40" customFormat="1" ht="20.25" customHeight="1">
      <c r="A77" s="74" t="s">
        <v>54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1:11" ht="25.7" customHeight="1">
      <c r="A78" s="75" t="s">
        <v>55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7.45" customHeight="1">
      <c r="A79" s="76" t="s">
        <v>105</v>
      </c>
      <c r="B79" s="76"/>
      <c r="C79" s="76"/>
      <c r="D79" s="76"/>
      <c r="E79" s="76"/>
      <c r="F79" s="76"/>
      <c r="G79" s="76"/>
      <c r="H79" s="76"/>
      <c r="I79" s="76"/>
      <c r="J79" s="76"/>
      <c r="K79" s="76"/>
    </row>
    <row r="80" spans="1:11" ht="28.35" customHeight="1">
      <c r="A80" s="56" t="s">
        <v>81</v>
      </c>
      <c r="B80" s="56" t="s">
        <v>82</v>
      </c>
      <c r="C80" s="57" t="s">
        <v>106</v>
      </c>
      <c r="D80" s="57"/>
      <c r="E80" s="57"/>
      <c r="F80" s="57" t="s">
        <v>107</v>
      </c>
      <c r="G80" s="57"/>
      <c r="H80" s="57"/>
      <c r="I80" s="57" t="s">
        <v>56</v>
      </c>
      <c r="J80" s="57"/>
      <c r="K80" s="57"/>
    </row>
    <row r="81" spans="1:11" s="7" customFormat="1" ht="24.4" customHeight="1">
      <c r="A81" s="56"/>
      <c r="B81" s="56"/>
      <c r="C81" s="26" t="s">
        <v>33</v>
      </c>
      <c r="D81" s="26" t="s">
        <v>34</v>
      </c>
      <c r="E81" s="26" t="s">
        <v>35</v>
      </c>
      <c r="F81" s="26" t="s">
        <v>33</v>
      </c>
      <c r="G81" s="26" t="s">
        <v>34</v>
      </c>
      <c r="H81" s="26" t="s">
        <v>35</v>
      </c>
      <c r="I81" s="26" t="s">
        <v>33</v>
      </c>
      <c r="J81" s="26" t="s">
        <v>34</v>
      </c>
      <c r="K81" s="26" t="s">
        <v>35</v>
      </c>
    </row>
    <row r="82" spans="1:11" ht="15.75">
      <c r="A82" s="10"/>
      <c r="B82" s="10" t="s">
        <v>66</v>
      </c>
      <c r="C82" s="8">
        <v>9820.0740000000005</v>
      </c>
      <c r="D82" s="8">
        <v>248.01499999999999</v>
      </c>
      <c r="E82" s="8">
        <f>C82+D82</f>
        <v>10068.089</v>
      </c>
      <c r="F82" s="8">
        <v>8469.9959999999992</v>
      </c>
      <c r="G82" s="8">
        <v>423.80200000000002</v>
      </c>
      <c r="H82" s="8">
        <f>F82+G82</f>
        <v>8893.7979999999989</v>
      </c>
      <c r="I82" s="15">
        <f>F82/C82*100</f>
        <v>86.251855128586598</v>
      </c>
      <c r="J82" s="15">
        <f>G82/D82*100</f>
        <v>170.87756788903897</v>
      </c>
      <c r="K82" s="15">
        <f>H82/E82*100</f>
        <v>88.336505567243179</v>
      </c>
    </row>
    <row r="83" spans="1:11" ht="31.15" customHeight="1">
      <c r="A83" s="78" t="s">
        <v>57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</row>
    <row r="84" spans="1:11" ht="90.75" customHeight="1">
      <c r="A84" s="79" t="s">
        <v>163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5.75">
      <c r="A85" s="10"/>
      <c r="B85" s="10" t="s">
        <v>83</v>
      </c>
      <c r="C85" s="10"/>
      <c r="D85" s="10"/>
      <c r="E85" s="10"/>
      <c r="F85" s="27"/>
      <c r="G85" s="27"/>
      <c r="H85" s="27"/>
      <c r="I85" s="27"/>
      <c r="J85" s="27"/>
      <c r="K85" s="27"/>
    </row>
    <row r="86" spans="1:11" ht="47.25">
      <c r="A86" s="10">
        <v>1</v>
      </c>
      <c r="B86" s="10" t="s">
        <v>136</v>
      </c>
      <c r="C86" s="28"/>
      <c r="D86" s="29"/>
      <c r="E86" s="30">
        <f>C86+D86</f>
        <v>0</v>
      </c>
      <c r="F86" s="28"/>
      <c r="G86" s="28">
        <v>346.697</v>
      </c>
      <c r="H86" s="30">
        <f>F86+G86</f>
        <v>346.697</v>
      </c>
      <c r="I86" s="15">
        <v>0</v>
      </c>
      <c r="J86" s="15">
        <v>0</v>
      </c>
      <c r="K86" s="16">
        <v>0</v>
      </c>
    </row>
    <row r="87" spans="1:11" ht="65.25" customHeight="1">
      <c r="A87" s="10">
        <v>2</v>
      </c>
      <c r="B87" s="10" t="s">
        <v>132</v>
      </c>
      <c r="C87" s="28">
        <v>9820.0740000000005</v>
      </c>
      <c r="D87" s="28">
        <v>248.01499999999999</v>
      </c>
      <c r="E87" s="30">
        <f t="shared" ref="E87" si="28">C87+D87</f>
        <v>10068.089</v>
      </c>
      <c r="F87" s="29">
        <v>8469.9959999999992</v>
      </c>
      <c r="G87" s="29">
        <v>77.105000000000004</v>
      </c>
      <c r="H87" s="30">
        <f t="shared" ref="H87" si="29">F87+G87</f>
        <v>8547.1009999999987</v>
      </c>
      <c r="I87" s="15">
        <f>F87/C87*100</f>
        <v>86.251855128586598</v>
      </c>
      <c r="J87" s="15">
        <f>G87/D87*100</f>
        <v>31.08884543273593</v>
      </c>
      <c r="K87" s="16">
        <f>H87/E87*100</f>
        <v>84.892982173677638</v>
      </c>
    </row>
    <row r="88" spans="1:11" ht="39.6" customHeight="1">
      <c r="A88" s="80" t="s">
        <v>59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1:11" ht="98.25" customHeight="1">
      <c r="A89" s="79" t="s">
        <v>164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s="13" customFormat="1" ht="15.75">
      <c r="A90" s="12" t="s">
        <v>39</v>
      </c>
      <c r="B90" s="12" t="s">
        <v>102</v>
      </c>
      <c r="C90" s="6"/>
      <c r="D90" s="6"/>
      <c r="E90" s="6"/>
      <c r="F90" s="6"/>
      <c r="G90" s="6"/>
      <c r="H90" s="6"/>
      <c r="I90" s="15"/>
      <c r="J90" s="15"/>
      <c r="K90" s="15"/>
    </row>
    <row r="91" spans="1:11" ht="31.5">
      <c r="A91" s="12" t="s">
        <v>112</v>
      </c>
      <c r="B91" s="37" t="s">
        <v>145</v>
      </c>
      <c r="C91" s="6">
        <v>76.5</v>
      </c>
      <c r="D91" s="12"/>
      <c r="E91" s="19">
        <f t="shared" ref="E91:E114" si="30">C91+D91</f>
        <v>76.5</v>
      </c>
      <c r="F91" s="6">
        <v>76.5</v>
      </c>
      <c r="G91" s="12"/>
      <c r="H91" s="19">
        <f t="shared" ref="H91:H114" si="31">F91+G91</f>
        <v>76.5</v>
      </c>
      <c r="I91" s="17">
        <f>F91/C91*100</f>
        <v>100</v>
      </c>
      <c r="J91" s="17"/>
      <c r="K91" s="19">
        <f t="shared" ref="K91:K99" si="32">H91/E91*100</f>
        <v>100</v>
      </c>
    </row>
    <row r="92" spans="1:11" ht="15.75">
      <c r="A92" s="41"/>
      <c r="B92" s="37" t="s">
        <v>146</v>
      </c>
      <c r="C92" s="38">
        <v>13</v>
      </c>
      <c r="D92" s="39"/>
      <c r="E92" s="19">
        <f t="shared" si="30"/>
        <v>13</v>
      </c>
      <c r="F92" s="38">
        <v>13</v>
      </c>
      <c r="G92" s="39"/>
      <c r="H92" s="19">
        <f t="shared" si="31"/>
        <v>13</v>
      </c>
      <c r="I92" s="17">
        <f t="shared" ref="I92:I97" si="33">F92/C92*100</f>
        <v>100</v>
      </c>
      <c r="J92" s="17"/>
      <c r="K92" s="19">
        <f t="shared" si="32"/>
        <v>100</v>
      </c>
    </row>
    <row r="93" spans="1:11" ht="15.75">
      <c r="A93" s="39"/>
      <c r="B93" s="37" t="s">
        <v>147</v>
      </c>
      <c r="C93" s="38">
        <v>62</v>
      </c>
      <c r="D93" s="39"/>
      <c r="E93" s="19">
        <f t="shared" si="30"/>
        <v>62</v>
      </c>
      <c r="F93" s="38">
        <v>62</v>
      </c>
      <c r="G93" s="39"/>
      <c r="H93" s="19">
        <f t="shared" si="31"/>
        <v>62</v>
      </c>
      <c r="I93" s="17">
        <f t="shared" si="33"/>
        <v>100</v>
      </c>
      <c r="J93" s="17"/>
      <c r="K93" s="19">
        <f t="shared" si="32"/>
        <v>100</v>
      </c>
    </row>
    <row r="94" spans="1:11" ht="31.5">
      <c r="A94" s="39"/>
      <c r="B94" s="37" t="s">
        <v>148</v>
      </c>
      <c r="C94" s="38">
        <v>26.5</v>
      </c>
      <c r="D94" s="39"/>
      <c r="E94" s="19">
        <f t="shared" si="30"/>
        <v>26.5</v>
      </c>
      <c r="F94" s="38">
        <v>26.5</v>
      </c>
      <c r="G94" s="39"/>
      <c r="H94" s="19">
        <f t="shared" si="31"/>
        <v>26.5</v>
      </c>
      <c r="I94" s="17">
        <f t="shared" si="33"/>
        <v>100</v>
      </c>
      <c r="J94" s="17"/>
      <c r="K94" s="19">
        <f t="shared" si="32"/>
        <v>100</v>
      </c>
    </row>
    <row r="95" spans="1:11" ht="47.25">
      <c r="A95" s="39"/>
      <c r="B95" s="37" t="s">
        <v>149</v>
      </c>
      <c r="C95" s="38">
        <v>4</v>
      </c>
      <c r="D95" s="39"/>
      <c r="E95" s="19">
        <f t="shared" si="30"/>
        <v>4</v>
      </c>
      <c r="F95" s="38">
        <v>4</v>
      </c>
      <c r="G95" s="39"/>
      <c r="H95" s="19">
        <f t="shared" si="31"/>
        <v>4</v>
      </c>
      <c r="I95" s="17">
        <f t="shared" si="33"/>
        <v>100</v>
      </c>
      <c r="J95" s="17"/>
      <c r="K95" s="19">
        <f t="shared" si="32"/>
        <v>100</v>
      </c>
    </row>
    <row r="96" spans="1:11" ht="15.75">
      <c r="A96" s="39"/>
      <c r="B96" s="37" t="s">
        <v>150</v>
      </c>
      <c r="C96" s="38">
        <v>4.5</v>
      </c>
      <c r="D96" s="39"/>
      <c r="E96" s="19">
        <f t="shared" si="30"/>
        <v>4.5</v>
      </c>
      <c r="F96" s="38">
        <v>4.5</v>
      </c>
      <c r="G96" s="39"/>
      <c r="H96" s="19">
        <f t="shared" si="31"/>
        <v>4.5</v>
      </c>
      <c r="I96" s="17">
        <f t="shared" si="33"/>
        <v>100</v>
      </c>
      <c r="J96" s="17"/>
      <c r="K96" s="19">
        <f t="shared" si="32"/>
        <v>100</v>
      </c>
    </row>
    <row r="97" spans="1:11" ht="15.75">
      <c r="A97" s="39"/>
      <c r="B97" s="37" t="s">
        <v>151</v>
      </c>
      <c r="C97" s="38">
        <v>41.5</v>
      </c>
      <c r="D97" s="39"/>
      <c r="E97" s="19">
        <f t="shared" si="30"/>
        <v>41.5</v>
      </c>
      <c r="F97" s="38">
        <v>41.5</v>
      </c>
      <c r="G97" s="39"/>
      <c r="H97" s="19">
        <f t="shared" si="31"/>
        <v>41.5</v>
      </c>
      <c r="I97" s="17">
        <f t="shared" si="33"/>
        <v>100</v>
      </c>
      <c r="J97" s="17"/>
      <c r="K97" s="19">
        <f t="shared" si="32"/>
        <v>100</v>
      </c>
    </row>
    <row r="98" spans="1:11" ht="15.75">
      <c r="A98" s="12" t="s">
        <v>113</v>
      </c>
      <c r="B98" s="10" t="s">
        <v>72</v>
      </c>
      <c r="C98" s="6">
        <v>12</v>
      </c>
      <c r="D98" s="12"/>
      <c r="E98" s="19">
        <f t="shared" si="30"/>
        <v>12</v>
      </c>
      <c r="F98" s="6">
        <v>13</v>
      </c>
      <c r="G98" s="12"/>
      <c r="H98" s="19">
        <f t="shared" si="31"/>
        <v>13</v>
      </c>
      <c r="I98" s="17">
        <f>F98/C98*100</f>
        <v>108.33333333333333</v>
      </c>
      <c r="J98" s="17"/>
      <c r="K98" s="19">
        <f t="shared" si="32"/>
        <v>108.33333333333333</v>
      </c>
    </row>
    <row r="99" spans="1:11" ht="31.5">
      <c r="A99" s="12" t="s">
        <v>114</v>
      </c>
      <c r="B99" s="37" t="s">
        <v>152</v>
      </c>
      <c r="C99" s="17">
        <v>3</v>
      </c>
      <c r="D99" s="18"/>
      <c r="E99" s="19">
        <f t="shared" si="30"/>
        <v>3</v>
      </c>
      <c r="F99" s="17">
        <v>4</v>
      </c>
      <c r="G99" s="18"/>
      <c r="H99" s="19">
        <f t="shared" si="31"/>
        <v>4</v>
      </c>
      <c r="I99" s="17">
        <f>F99/C99*100</f>
        <v>133.33333333333331</v>
      </c>
      <c r="J99" s="17"/>
      <c r="K99" s="19">
        <f t="shared" si="32"/>
        <v>133.33333333333331</v>
      </c>
    </row>
    <row r="100" spans="1:11" ht="51" customHeight="1">
      <c r="A100" s="12" t="s">
        <v>115</v>
      </c>
      <c r="B100" s="37" t="s">
        <v>153</v>
      </c>
      <c r="C100" s="6"/>
      <c r="D100" s="21">
        <v>0</v>
      </c>
      <c r="E100" s="22">
        <f t="shared" ref="E100" si="34">C100+D100</f>
        <v>0</v>
      </c>
      <c r="F100" s="6"/>
      <c r="G100" s="8">
        <v>215.1</v>
      </c>
      <c r="H100" s="9">
        <f t="shared" ref="H100" si="35">F100+G100</f>
        <v>215.1</v>
      </c>
      <c r="I100" s="17"/>
      <c r="J100" s="17">
        <v>0</v>
      </c>
      <c r="K100" s="19">
        <v>0</v>
      </c>
    </row>
    <row r="101" spans="1:11" s="13" customFormat="1" ht="15.75">
      <c r="A101" s="12" t="s">
        <v>40</v>
      </c>
      <c r="B101" s="12" t="s">
        <v>103</v>
      </c>
      <c r="C101" s="22"/>
      <c r="D101" s="22"/>
      <c r="E101" s="22"/>
      <c r="F101" s="22"/>
      <c r="G101" s="22"/>
      <c r="H101" s="22"/>
      <c r="I101" s="17"/>
      <c r="J101" s="17"/>
      <c r="K101" s="19"/>
    </row>
    <row r="102" spans="1:11" ht="31.5">
      <c r="A102" s="12" t="s">
        <v>118</v>
      </c>
      <c r="B102" s="10" t="s">
        <v>73</v>
      </c>
      <c r="C102" s="6">
        <v>233</v>
      </c>
      <c r="D102" s="6"/>
      <c r="E102" s="24">
        <v>233</v>
      </c>
      <c r="F102" s="6">
        <v>222</v>
      </c>
      <c r="G102" s="6"/>
      <c r="H102" s="24">
        <v>222</v>
      </c>
      <c r="I102" s="17">
        <f>F102/C102*100</f>
        <v>95.278969957081543</v>
      </c>
      <c r="J102" s="17"/>
      <c r="K102" s="19">
        <f>H102/E102*100</f>
        <v>95.278969957081543</v>
      </c>
    </row>
    <row r="103" spans="1:11" ht="15.75">
      <c r="A103" s="12" t="s">
        <v>119</v>
      </c>
      <c r="B103" s="10" t="s">
        <v>74</v>
      </c>
      <c r="C103" s="6">
        <v>998</v>
      </c>
      <c r="D103" s="6"/>
      <c r="E103" s="24">
        <f t="shared" ref="E103:E105" si="36">C103+D103</f>
        <v>998</v>
      </c>
      <c r="F103" s="6">
        <v>938</v>
      </c>
      <c r="G103" s="6"/>
      <c r="H103" s="24">
        <f t="shared" ref="H103:H105" si="37">F103+G103</f>
        <v>938</v>
      </c>
      <c r="I103" s="17">
        <f>F103/C103*100</f>
        <v>93.987975951903806</v>
      </c>
      <c r="J103" s="17"/>
      <c r="K103" s="19">
        <f>H103/E103*100</f>
        <v>93.987975951903806</v>
      </c>
    </row>
    <row r="104" spans="1:11" ht="21.75" customHeight="1">
      <c r="A104" s="20"/>
      <c r="B104" s="10" t="s">
        <v>116</v>
      </c>
      <c r="C104" s="6">
        <v>119</v>
      </c>
      <c r="D104" s="6"/>
      <c r="E104" s="24">
        <f t="shared" si="36"/>
        <v>119</v>
      </c>
      <c r="F104" s="6">
        <v>112</v>
      </c>
      <c r="G104" s="6"/>
      <c r="H104" s="24">
        <f t="shared" si="37"/>
        <v>112</v>
      </c>
      <c r="I104" s="17">
        <f t="shared" ref="I104:I105" si="38">F104/C104*100</f>
        <v>94.117647058823522</v>
      </c>
      <c r="J104" s="17"/>
      <c r="K104" s="19">
        <v>0</v>
      </c>
    </row>
    <row r="105" spans="1:11" ht="23.25" customHeight="1">
      <c r="A105" s="20"/>
      <c r="B105" s="27" t="s">
        <v>131</v>
      </c>
      <c r="C105" s="6">
        <v>114</v>
      </c>
      <c r="D105" s="6"/>
      <c r="E105" s="24">
        <f t="shared" si="36"/>
        <v>114</v>
      </c>
      <c r="F105" s="6">
        <v>110</v>
      </c>
      <c r="G105" s="6"/>
      <c r="H105" s="24">
        <f t="shared" si="37"/>
        <v>110</v>
      </c>
      <c r="I105" s="17">
        <f t="shared" si="38"/>
        <v>96.491228070175438</v>
      </c>
      <c r="J105" s="17"/>
      <c r="K105" s="19">
        <v>0</v>
      </c>
    </row>
    <row r="106" spans="1:11" ht="31.5">
      <c r="A106" s="12" t="s">
        <v>122</v>
      </c>
      <c r="B106" s="37" t="s">
        <v>155</v>
      </c>
      <c r="C106" s="6"/>
      <c r="D106" s="6"/>
      <c r="E106" s="24">
        <f t="shared" si="30"/>
        <v>0</v>
      </c>
      <c r="F106" s="6"/>
      <c r="G106" s="6">
        <v>2</v>
      </c>
      <c r="H106" s="24">
        <v>0</v>
      </c>
      <c r="I106" s="17">
        <v>0</v>
      </c>
      <c r="J106" s="17"/>
      <c r="K106" s="19">
        <v>0</v>
      </c>
    </row>
    <row r="107" spans="1:11" s="13" customFormat="1" ht="15.75">
      <c r="A107" s="12" t="s">
        <v>41</v>
      </c>
      <c r="B107" s="12" t="s">
        <v>104</v>
      </c>
      <c r="C107" s="22"/>
      <c r="D107" s="22"/>
      <c r="E107" s="22"/>
      <c r="F107" s="22"/>
      <c r="G107" s="22"/>
      <c r="H107" s="22"/>
      <c r="I107" s="17"/>
      <c r="J107" s="17"/>
      <c r="K107" s="19"/>
    </row>
    <row r="108" spans="1:11" ht="47.25">
      <c r="A108" s="12" t="s">
        <v>123</v>
      </c>
      <c r="B108" s="10" t="s">
        <v>130</v>
      </c>
      <c r="C108" s="42">
        <v>42.146000000000001</v>
      </c>
      <c r="D108" s="42">
        <v>1.0640000000000001</v>
      </c>
      <c r="E108" s="43">
        <f t="shared" si="30"/>
        <v>43.21</v>
      </c>
      <c r="F108" s="42">
        <v>38.152999999999999</v>
      </c>
      <c r="G108" s="42">
        <v>1.909</v>
      </c>
      <c r="H108" s="43">
        <f t="shared" si="31"/>
        <v>40.061999999999998</v>
      </c>
      <c r="I108" s="42">
        <f>F108/C108*100</f>
        <v>90.525791296920218</v>
      </c>
      <c r="J108" s="42">
        <f>G108/D108*100</f>
        <v>179.41729323308272</v>
      </c>
      <c r="K108" s="43">
        <f>H108/E108*100</f>
        <v>92.714649386716033</v>
      </c>
    </row>
    <row r="109" spans="1:11" ht="47.25">
      <c r="A109" s="44" t="s">
        <v>124</v>
      </c>
      <c r="B109" s="45" t="s">
        <v>156</v>
      </c>
      <c r="C109" s="46">
        <v>0</v>
      </c>
      <c r="D109" s="46"/>
      <c r="E109" s="47">
        <f t="shared" ref="E109" si="39">C109+D109</f>
        <v>0</v>
      </c>
      <c r="F109" s="46"/>
      <c r="G109" s="46">
        <v>107.54900000000001</v>
      </c>
      <c r="H109" s="48">
        <f t="shared" ref="H109" si="40">F109+G109</f>
        <v>107.54900000000001</v>
      </c>
      <c r="I109" s="49">
        <v>0</v>
      </c>
      <c r="J109" s="49"/>
      <c r="K109" s="50">
        <v>0</v>
      </c>
    </row>
    <row r="110" spans="1:11" ht="15.75">
      <c r="A110" s="12" t="s">
        <v>125</v>
      </c>
      <c r="B110" s="37" t="s">
        <v>157</v>
      </c>
      <c r="C110" s="6">
        <v>21160</v>
      </c>
      <c r="D110" s="23"/>
      <c r="E110" s="24">
        <f t="shared" si="30"/>
        <v>21160</v>
      </c>
      <c r="F110" s="6">
        <v>2574</v>
      </c>
      <c r="G110" s="23"/>
      <c r="H110" s="24">
        <f t="shared" si="31"/>
        <v>2574</v>
      </c>
      <c r="I110" s="17">
        <f>F110/C110*100</f>
        <v>12.164461247637051</v>
      </c>
      <c r="J110" s="17"/>
      <c r="K110" s="19">
        <f>H110/E110*100</f>
        <v>12.164461247637051</v>
      </c>
    </row>
    <row r="111" spans="1:11" ht="15.75">
      <c r="A111" s="12">
        <v>4</v>
      </c>
      <c r="B111" s="12" t="s">
        <v>78</v>
      </c>
      <c r="C111" s="23"/>
      <c r="D111" s="23"/>
      <c r="E111" s="24"/>
      <c r="F111" s="23"/>
      <c r="G111" s="23"/>
      <c r="H111" s="24"/>
      <c r="I111" s="17"/>
      <c r="J111" s="17"/>
      <c r="K111" s="19"/>
    </row>
    <row r="112" spans="1:11" ht="31.5">
      <c r="A112" s="12" t="s">
        <v>126</v>
      </c>
      <c r="B112" s="10" t="s">
        <v>79</v>
      </c>
      <c r="C112" s="6">
        <v>24</v>
      </c>
      <c r="D112" s="6"/>
      <c r="E112" s="24">
        <f t="shared" ref="E112:E113" si="41">C112+D112</f>
        <v>24</v>
      </c>
      <c r="F112" s="6">
        <v>23</v>
      </c>
      <c r="G112" s="6"/>
      <c r="H112" s="24">
        <f t="shared" ref="H112:H113" si="42">F112+G112</f>
        <v>23</v>
      </c>
      <c r="I112" s="17">
        <f>F112/C112*100</f>
        <v>95.833333333333343</v>
      </c>
      <c r="J112" s="17"/>
      <c r="K112" s="19">
        <f>H112/E112*100</f>
        <v>95.833333333333343</v>
      </c>
    </row>
    <row r="113" spans="1:11" ht="31.5">
      <c r="A113" s="44" t="s">
        <v>127</v>
      </c>
      <c r="B113" s="45" t="s">
        <v>159</v>
      </c>
      <c r="C113" s="46">
        <v>91</v>
      </c>
      <c r="D113" s="46"/>
      <c r="E113" s="47">
        <f t="shared" si="41"/>
        <v>91</v>
      </c>
      <c r="F113" s="46">
        <v>11.6</v>
      </c>
      <c r="G113" s="46"/>
      <c r="H113" s="51">
        <f t="shared" si="42"/>
        <v>11.6</v>
      </c>
      <c r="I113" s="49">
        <f>F113/C113*100</f>
        <v>12.747252747252746</v>
      </c>
      <c r="J113" s="49">
        <v>0</v>
      </c>
      <c r="K113" s="50">
        <f t="shared" ref="K113" si="43">H113/E113*100</f>
        <v>12.747252747252746</v>
      </c>
    </row>
    <row r="114" spans="1:11" ht="47.25" customHeight="1">
      <c r="A114" s="12" t="s">
        <v>137</v>
      </c>
      <c r="B114" s="37" t="s">
        <v>160</v>
      </c>
      <c r="C114" s="6"/>
      <c r="D114" s="6"/>
      <c r="E114" s="24">
        <f t="shared" si="30"/>
        <v>0</v>
      </c>
      <c r="F114" s="6"/>
      <c r="G114" s="6">
        <v>100</v>
      </c>
      <c r="H114" s="24">
        <f t="shared" si="31"/>
        <v>100</v>
      </c>
      <c r="I114" s="17"/>
      <c r="J114" s="17">
        <v>0</v>
      </c>
      <c r="K114" s="19">
        <v>0</v>
      </c>
    </row>
    <row r="115" spans="1:11" ht="17.45" customHeight="1">
      <c r="A115" s="80" t="s">
        <v>58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</row>
    <row r="116" spans="1:11" ht="22.9" customHeight="1">
      <c r="A116" s="81" t="s">
        <v>165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3"/>
    </row>
    <row r="117" spans="1:11" ht="80.25" customHeight="1">
      <c r="A117" s="84"/>
      <c r="B117" s="79"/>
      <c r="C117" s="79"/>
      <c r="D117" s="79"/>
      <c r="E117" s="79"/>
      <c r="F117" s="79"/>
      <c r="G117" s="79"/>
      <c r="H117" s="79"/>
      <c r="I117" s="79"/>
      <c r="J117" s="79"/>
      <c r="K117" s="85"/>
    </row>
    <row r="118" spans="1:11" ht="18.95" customHeight="1">
      <c r="A118" s="80" t="s">
        <v>54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</row>
    <row r="119" spans="1:11" ht="38.25" customHeight="1">
      <c r="A119" s="75" t="s">
        <v>141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</row>
    <row r="120" spans="1:11" ht="12.6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ht="15" customHeight="1">
      <c r="A121" s="76" t="s">
        <v>108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</row>
    <row r="122" spans="1:11" ht="15.7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ht="94.5">
      <c r="A123" s="10" t="s">
        <v>109</v>
      </c>
      <c r="B123" s="10" t="s">
        <v>82</v>
      </c>
      <c r="C123" s="6" t="s">
        <v>60</v>
      </c>
      <c r="D123" s="6" t="s">
        <v>61</v>
      </c>
      <c r="E123" s="6" t="s">
        <v>62</v>
      </c>
      <c r="F123" s="6" t="s">
        <v>50</v>
      </c>
      <c r="G123" s="6" t="s">
        <v>63</v>
      </c>
      <c r="H123" s="6" t="s">
        <v>64</v>
      </c>
      <c r="I123" s="11"/>
      <c r="J123" s="11"/>
      <c r="K123" s="11"/>
    </row>
    <row r="124" spans="1:11" ht="15.75">
      <c r="A124" s="10" t="s">
        <v>39</v>
      </c>
      <c r="B124" s="10" t="s">
        <v>40</v>
      </c>
      <c r="C124" s="10" t="s">
        <v>41</v>
      </c>
      <c r="D124" s="10" t="s">
        <v>42</v>
      </c>
      <c r="E124" s="10" t="s">
        <v>43</v>
      </c>
      <c r="F124" s="10" t="s">
        <v>110</v>
      </c>
      <c r="G124" s="10" t="s">
        <v>45</v>
      </c>
      <c r="H124" s="10" t="s">
        <v>111</v>
      </c>
      <c r="I124" s="11"/>
      <c r="J124" s="11"/>
      <c r="K124" s="11"/>
    </row>
    <row r="125" spans="1:11" ht="15">
      <c r="A125" s="20" t="s">
        <v>4</v>
      </c>
      <c r="B125" s="20" t="s">
        <v>5</v>
      </c>
      <c r="C125" s="20" t="s">
        <v>0</v>
      </c>
      <c r="D125" s="28"/>
      <c r="E125" s="28"/>
      <c r="F125" s="28"/>
      <c r="G125" s="20" t="s">
        <v>0</v>
      </c>
      <c r="H125" s="20" t="s">
        <v>0</v>
      </c>
    </row>
    <row r="126" spans="1:11" ht="15">
      <c r="A126" s="20"/>
      <c r="B126" s="20" t="s">
        <v>6</v>
      </c>
      <c r="C126" s="20" t="s">
        <v>0</v>
      </c>
      <c r="D126" s="28"/>
      <c r="E126" s="28"/>
      <c r="F126" s="28"/>
      <c r="G126" s="20" t="s">
        <v>0</v>
      </c>
      <c r="H126" s="20" t="s">
        <v>0</v>
      </c>
    </row>
    <row r="127" spans="1:11" ht="45">
      <c r="A127" s="20"/>
      <c r="B127" s="31" t="s">
        <v>80</v>
      </c>
      <c r="C127" s="20" t="s">
        <v>0</v>
      </c>
      <c r="D127" s="28"/>
      <c r="E127" s="28"/>
      <c r="F127" s="28"/>
      <c r="G127" s="20" t="s">
        <v>0</v>
      </c>
      <c r="H127" s="20" t="s">
        <v>0</v>
      </c>
    </row>
    <row r="128" spans="1:11" ht="15">
      <c r="A128" s="20"/>
      <c r="B128" s="20" t="s">
        <v>7</v>
      </c>
      <c r="C128" s="20" t="s">
        <v>0</v>
      </c>
      <c r="D128" s="28"/>
      <c r="E128" s="28"/>
      <c r="F128" s="28"/>
      <c r="G128" s="20" t="s">
        <v>0</v>
      </c>
      <c r="H128" s="20" t="s">
        <v>0</v>
      </c>
    </row>
    <row r="129" spans="1:11" ht="15.75">
      <c r="A129" s="20"/>
      <c r="B129" s="20" t="s">
        <v>8</v>
      </c>
      <c r="C129" s="20" t="s">
        <v>0</v>
      </c>
      <c r="D129" s="8"/>
      <c r="E129" s="8"/>
      <c r="F129" s="28"/>
      <c r="G129" s="20" t="s">
        <v>0</v>
      </c>
      <c r="H129" s="20" t="s">
        <v>0</v>
      </c>
    </row>
    <row r="130" spans="1:11">
      <c r="A130" s="77" t="s">
        <v>9</v>
      </c>
      <c r="B130" s="77"/>
      <c r="C130" s="77"/>
      <c r="D130" s="77"/>
      <c r="E130" s="77"/>
      <c r="F130" s="77"/>
      <c r="G130" s="77"/>
      <c r="H130" s="77"/>
    </row>
    <row r="131" spans="1:11">
      <c r="A131" s="86"/>
      <c r="B131" s="87"/>
      <c r="C131" s="87"/>
      <c r="D131" s="87"/>
      <c r="E131" s="87"/>
      <c r="F131" s="87"/>
      <c r="G131" s="87"/>
      <c r="H131" s="88"/>
    </row>
    <row r="132" spans="1:11">
      <c r="A132" s="20"/>
      <c r="B132" s="20"/>
      <c r="C132" s="20"/>
      <c r="D132" s="20"/>
      <c r="E132" s="20"/>
      <c r="F132" s="20"/>
      <c r="G132" s="20"/>
      <c r="H132" s="20"/>
    </row>
    <row r="133" spans="1:11" ht="15">
      <c r="A133" s="20" t="s">
        <v>1</v>
      </c>
      <c r="B133" s="20" t="s">
        <v>10</v>
      </c>
      <c r="C133" s="20" t="s">
        <v>0</v>
      </c>
      <c r="D133" s="32"/>
      <c r="E133" s="32"/>
      <c r="F133" s="32"/>
      <c r="G133" s="20"/>
      <c r="H133" s="20" t="s">
        <v>0</v>
      </c>
    </row>
    <row r="134" spans="1:11">
      <c r="A134" s="77" t="s">
        <v>11</v>
      </c>
      <c r="B134" s="77"/>
      <c r="C134" s="77"/>
      <c r="D134" s="77"/>
      <c r="E134" s="77"/>
      <c r="F134" s="77"/>
      <c r="G134" s="77"/>
      <c r="H134" s="77"/>
    </row>
    <row r="135" spans="1:11">
      <c r="A135" s="77" t="s">
        <v>12</v>
      </c>
      <c r="B135" s="77"/>
      <c r="C135" s="77"/>
      <c r="D135" s="77"/>
      <c r="E135" s="77"/>
      <c r="F135" s="77"/>
      <c r="G135" s="77"/>
      <c r="H135" s="77"/>
    </row>
    <row r="136" spans="1:11" ht="15">
      <c r="A136" s="20" t="s">
        <v>2</v>
      </c>
      <c r="B136" s="20" t="s">
        <v>13</v>
      </c>
      <c r="C136" s="20"/>
      <c r="D136" s="20"/>
      <c r="E136" s="20"/>
      <c r="F136" s="20"/>
      <c r="G136" s="20"/>
      <c r="H136" s="20"/>
    </row>
    <row r="137" spans="1:11" ht="15">
      <c r="A137" s="20"/>
      <c r="B137" s="20" t="s">
        <v>14</v>
      </c>
      <c r="C137" s="20"/>
      <c r="D137" s="20"/>
      <c r="E137" s="20"/>
      <c r="F137" s="20"/>
      <c r="G137" s="20"/>
      <c r="H137" s="20"/>
    </row>
    <row r="138" spans="1:11" ht="13.5" thickBot="1">
      <c r="A138" s="91" t="s">
        <v>15</v>
      </c>
      <c r="B138" s="92"/>
      <c r="C138" s="92"/>
      <c r="D138" s="92"/>
      <c r="E138" s="92"/>
      <c r="F138" s="92"/>
      <c r="G138" s="92"/>
      <c r="H138" s="93"/>
    </row>
    <row r="139" spans="1:11" ht="30">
      <c r="A139" s="20"/>
      <c r="B139" s="20" t="s">
        <v>16</v>
      </c>
      <c r="C139" s="20"/>
      <c r="D139" s="20"/>
      <c r="E139" s="20"/>
      <c r="F139" s="20"/>
      <c r="G139" s="20"/>
      <c r="H139" s="20"/>
    </row>
    <row r="140" spans="1:11" ht="30">
      <c r="A140" s="20"/>
      <c r="B140" s="20" t="s">
        <v>17</v>
      </c>
      <c r="C140" s="20"/>
      <c r="D140" s="20"/>
      <c r="E140" s="20"/>
      <c r="F140" s="20"/>
      <c r="G140" s="20"/>
      <c r="H140" s="20"/>
    </row>
    <row r="141" spans="1:11" ht="30">
      <c r="A141" s="20" t="s">
        <v>3</v>
      </c>
      <c r="B141" s="20" t="s">
        <v>18</v>
      </c>
      <c r="C141" s="20" t="s">
        <v>0</v>
      </c>
      <c r="D141" s="32"/>
      <c r="E141" s="32"/>
      <c r="F141" s="32"/>
      <c r="G141" s="20" t="s">
        <v>0</v>
      </c>
      <c r="H141" s="20" t="s">
        <v>0</v>
      </c>
    </row>
    <row r="142" spans="1:11" ht="22.9" customHeight="1">
      <c r="A142" s="94" t="s">
        <v>133</v>
      </c>
      <c r="B142" s="94"/>
      <c r="C142" s="94"/>
      <c r="D142" s="94"/>
      <c r="E142" s="94"/>
      <c r="F142" s="94"/>
      <c r="G142" s="94"/>
      <c r="H142" s="94"/>
      <c r="I142" s="94"/>
      <c r="J142" s="94"/>
      <c r="K142" s="94"/>
    </row>
    <row r="143" spans="1:11" ht="42" customHeight="1">
      <c r="A143" s="94" t="s">
        <v>166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</row>
    <row r="144" spans="1:11" ht="18" customHeight="1">
      <c r="A144" s="89" t="s">
        <v>128</v>
      </c>
      <c r="B144" s="95"/>
      <c r="C144" s="95"/>
      <c r="D144" s="95"/>
      <c r="E144" s="95"/>
      <c r="F144" s="95"/>
      <c r="G144" s="95"/>
      <c r="H144" s="95"/>
      <c r="I144" s="95"/>
      <c r="J144" s="95"/>
      <c r="K144" s="95"/>
    </row>
    <row r="145" spans="1:11" ht="32.65" customHeight="1">
      <c r="A145" s="96" t="s">
        <v>167</v>
      </c>
      <c r="B145" s="97"/>
      <c r="C145" s="97"/>
      <c r="D145" s="97"/>
      <c r="E145" s="97"/>
      <c r="F145" s="97"/>
      <c r="G145" s="97"/>
      <c r="H145" s="97"/>
      <c r="I145" s="97"/>
      <c r="J145" s="97"/>
      <c r="K145" s="97"/>
    </row>
    <row r="146" spans="1:11" ht="34.15" customHeight="1">
      <c r="A146" s="89" t="s">
        <v>138</v>
      </c>
      <c r="B146" s="89"/>
      <c r="C146" s="89"/>
      <c r="D146" s="89"/>
      <c r="E146" s="89"/>
      <c r="F146" s="89"/>
      <c r="G146" s="89"/>
      <c r="H146" s="89"/>
      <c r="I146" s="89"/>
      <c r="J146" s="89"/>
      <c r="K146" s="89"/>
    </row>
    <row r="147" spans="1:11" ht="31.9" customHeight="1">
      <c r="A147" s="89" t="s">
        <v>168</v>
      </c>
      <c r="B147" s="89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21" customHeight="1">
      <c r="A148" s="89" t="s">
        <v>134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</row>
    <row r="151" spans="1:11" ht="15.6" customHeight="1">
      <c r="B151" s="90" t="s">
        <v>169</v>
      </c>
      <c r="C151" s="90"/>
      <c r="D151" s="11"/>
      <c r="E151" s="90" t="s">
        <v>170</v>
      </c>
      <c r="F151" s="90"/>
      <c r="G151" s="90"/>
    </row>
  </sheetData>
  <mergeCells count="73">
    <mergeCell ref="A146:K146"/>
    <mergeCell ref="A147:K147"/>
    <mergeCell ref="A148:K148"/>
    <mergeCell ref="E151:G151"/>
    <mergeCell ref="A135:H135"/>
    <mergeCell ref="A138:H138"/>
    <mergeCell ref="A142:K142"/>
    <mergeCell ref="A143:K143"/>
    <mergeCell ref="A144:K144"/>
    <mergeCell ref="A145:K145"/>
    <mergeCell ref="B151:C151"/>
    <mergeCell ref="A134:H134"/>
    <mergeCell ref="A83:K83"/>
    <mergeCell ref="A84:K84"/>
    <mergeCell ref="A88:K88"/>
    <mergeCell ref="A89:K89"/>
    <mergeCell ref="A115:K115"/>
    <mergeCell ref="A118:K118"/>
    <mergeCell ref="A119:K119"/>
    <mergeCell ref="A121:K121"/>
    <mergeCell ref="A130:H130"/>
    <mergeCell ref="A116:K117"/>
    <mergeCell ref="A131:H131"/>
    <mergeCell ref="A76:K76"/>
    <mergeCell ref="A77:K77"/>
    <mergeCell ref="A78:K78"/>
    <mergeCell ref="A79:K79"/>
    <mergeCell ref="A80:A81"/>
    <mergeCell ref="B80:B81"/>
    <mergeCell ref="C80:E80"/>
    <mergeCell ref="F80:H80"/>
    <mergeCell ref="I80:K80"/>
    <mergeCell ref="A75:K75"/>
    <mergeCell ref="C46:E46"/>
    <mergeCell ref="F46:H46"/>
    <mergeCell ref="I46:K46"/>
    <mergeCell ref="A57:K57"/>
    <mergeCell ref="C58:E58"/>
    <mergeCell ref="F58:H58"/>
    <mergeCell ref="I58:K58"/>
    <mergeCell ref="C65:E65"/>
    <mergeCell ref="F65:H65"/>
    <mergeCell ref="I65:K65"/>
    <mergeCell ref="A74:K74"/>
    <mergeCell ref="A69:K69"/>
    <mergeCell ref="A64:K64"/>
    <mergeCell ref="A17:K17"/>
    <mergeCell ref="A21:K21"/>
    <mergeCell ref="A28:E28"/>
    <mergeCell ref="A35:E35"/>
    <mergeCell ref="A42:K42"/>
    <mergeCell ref="A36:E36"/>
    <mergeCell ref="A44:A45"/>
    <mergeCell ref="B44:B45"/>
    <mergeCell ref="C44:E44"/>
    <mergeCell ref="F44:H44"/>
    <mergeCell ref="I44:K44"/>
    <mergeCell ref="D7:K7"/>
    <mergeCell ref="D8:K8"/>
    <mergeCell ref="C10:K10"/>
    <mergeCell ref="B11:K11"/>
    <mergeCell ref="A12:K12"/>
    <mergeCell ref="A13:A14"/>
    <mergeCell ref="B13:B14"/>
    <mergeCell ref="C13:E13"/>
    <mergeCell ref="F13:H13"/>
    <mergeCell ref="I13:K13"/>
    <mergeCell ref="D6:K6"/>
    <mergeCell ref="H1:K1"/>
    <mergeCell ref="H2:K2"/>
    <mergeCell ref="A3:K3"/>
    <mergeCell ref="D4:K4"/>
    <mergeCell ref="D5:K5"/>
  </mergeCells>
  <pageMargins left="0.70866141732283472" right="0.70866141732283472" top="0.74803149606299213" bottom="0.74803149606299213" header="0.31496062992125984" footer="0.31496062992125984"/>
  <pageSetup paperSize="9" scale="54" fitToHeight="4" orientation="portrait" r:id="rId1"/>
  <rowBreaks count="1" manualBreakCount="1">
    <brk id="11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ЗАТВЕРДЖЕНО</dc:title>
  <dc:creator>User</dc:creator>
  <cp:lastModifiedBy>освита</cp:lastModifiedBy>
  <cp:lastPrinted>2023-03-13T08:03:29Z</cp:lastPrinted>
  <dcterms:created xsi:type="dcterms:W3CDTF">2019-07-18T07:25:18Z</dcterms:created>
  <dcterms:modified xsi:type="dcterms:W3CDTF">2023-03-28T13:29:59Z</dcterms:modified>
</cp:coreProperties>
</file>